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9\Desktop\業者選定\遺骨収集\"/>
    </mc:Choice>
  </mc:AlternateContent>
  <xr:revisionPtr revIDLastSave="0" documentId="13_ncr:1_{29BBF6E9-91A7-4B6C-858D-5927728D2A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様式（遺骨収集）" sheetId="27" r:id="rId1"/>
    <sheet name="算定内訳" sheetId="14" state="hidden" r:id="rId2"/>
  </sheets>
  <definedNames>
    <definedName name="_xlnm.Print_Area" localSheetId="0">'見積書様式（遺骨収集）'!$A$1:$I$79</definedName>
    <definedName name="_xlnm.Print_Area" localSheetId="1">算定内訳!$A$1:$I$62</definedName>
    <definedName name="_xlnm.Print_Titles" localSheetId="0">'見積書様式（遺骨収集）'!$1:$2</definedName>
    <definedName name="_xlnm.Print_Titles" localSheetId="1">算定内訳!$1:$2</definedName>
  </definedNames>
  <calcPr calcId="191029"/>
</workbook>
</file>

<file path=xl/calcChain.xml><?xml version="1.0" encoding="utf-8"?>
<calcChain xmlns="http://schemas.openxmlformats.org/spreadsheetml/2006/main">
  <c r="B38" i="27" l="1"/>
  <c r="F38" i="27" s="1"/>
  <c r="F37" i="27"/>
  <c r="B36" i="27"/>
  <c r="F36" i="27" s="1"/>
  <c r="B35" i="27"/>
  <c r="F35" i="27" s="1"/>
  <c r="B34" i="27"/>
  <c r="F34" i="27" s="1"/>
  <c r="F32" i="27"/>
  <c r="I59" i="14" l="1"/>
  <c r="F40" i="14"/>
  <c r="F21" i="14"/>
  <c r="F36" i="14"/>
  <c r="F35" i="14"/>
  <c r="F34" i="14"/>
  <c r="F33" i="14"/>
  <c r="F32" i="14"/>
  <c r="F37" i="14"/>
  <c r="F16" i="14"/>
  <c r="F20" i="14"/>
  <c r="F19" i="14"/>
  <c r="F18" i="14"/>
  <c r="F31" i="14" l="1"/>
  <c r="F30" i="14"/>
  <c r="F29" i="14"/>
  <c r="F28" i="14"/>
  <c r="F27" i="14"/>
  <c r="F26" i="14"/>
  <c r="F25" i="14"/>
  <c r="F55" i="14"/>
  <c r="F57" i="14" l="1"/>
  <c r="F49" i="14"/>
  <c r="F17" i="14"/>
  <c r="F15" i="14"/>
  <c r="F14" i="14"/>
  <c r="E59" i="14" l="1"/>
</calcChain>
</file>

<file path=xl/sharedStrings.xml><?xml version="1.0" encoding="utf-8"?>
<sst xmlns="http://schemas.openxmlformats.org/spreadsheetml/2006/main" count="175" uniqueCount="106">
  <si>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</si>
  <si>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</si>
  <si>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</si>
  <si>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</si>
  <si>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</si>
  <si>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</si>
  <si>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</si>
  <si>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</si>
  <si>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</si>
  <si>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</si>
  <si>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</si>
  <si>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</si>
  <si>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</si>
  <si>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</si>
  <si>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</si>
  <si>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</si>
  <si>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</si>
  <si>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【その他】</t>
    <rPh sb="3" eb="4">
      <t>タ</t>
    </rPh>
    <phoneticPr fontId="1"/>
  </si>
  <si>
    <t>その他合計</t>
    <rPh sb="2" eb="3">
      <t>タ</t>
    </rPh>
    <rPh sb="3" eb="5">
      <t>ゴウケイ</t>
    </rPh>
    <phoneticPr fontId="1"/>
  </si>
  <si>
    <t>総合計</t>
    <rPh sb="0" eb="1">
      <t>ソウ</t>
    </rPh>
    <rPh sb="1" eb="3">
      <t>ゴウケイ</t>
    </rPh>
    <phoneticPr fontId="1"/>
  </si>
  <si>
    <t>備考・内訳</t>
    <rPh sb="0" eb="2">
      <t>ビコウ</t>
    </rPh>
    <rPh sb="3" eb="5">
      <t>ウチワケ</t>
    </rPh>
    <phoneticPr fontId="1"/>
  </si>
  <si>
    <t>（単位：円）</t>
    <rPh sb="1" eb="3">
      <t>タンイ</t>
    </rPh>
    <rPh sb="4" eb="5">
      <t>エン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</si>
  <si>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</si>
  <si>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会社名</t>
    <rPh sb="0" eb="3">
      <t>カイシャメイ</t>
    </rPh>
    <phoneticPr fontId="1"/>
  </si>
  <si>
    <t>ｚ</t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</si>
  <si>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</si>
  <si>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結団式会場（空港内）借上げ</t>
    <rPh sb="0" eb="3">
      <t>ケツダンシキ</t>
    </rPh>
    <rPh sb="3" eb="5">
      <t>カイジョウ</t>
    </rPh>
    <rPh sb="6" eb="9">
      <t>クウコウナイ</t>
    </rPh>
    <rPh sb="10" eb="12">
      <t>カリア</t>
    </rPh>
    <phoneticPr fontId="1"/>
  </si>
  <si>
    <t>成田空港PCR検査受検料</t>
    <rPh sb="0" eb="2">
      <t>ナリタ</t>
    </rPh>
    <rPh sb="2" eb="4">
      <t>クウコウ</t>
    </rPh>
    <rPh sb="7" eb="9">
      <t>ケンサ</t>
    </rPh>
    <rPh sb="9" eb="11">
      <t>ジュケン</t>
    </rPh>
    <rPh sb="11" eb="12">
      <t>リョウ</t>
    </rPh>
    <phoneticPr fontId="1"/>
  </si>
  <si>
    <t>現地PCR検査受検料</t>
    <rPh sb="0" eb="2">
      <t>ゲンチ</t>
    </rPh>
    <rPh sb="5" eb="7">
      <t>ケンサ</t>
    </rPh>
    <rPh sb="7" eb="9">
      <t>ジュケン</t>
    </rPh>
    <rPh sb="9" eb="10">
      <t>リョウ</t>
    </rPh>
    <phoneticPr fontId="1"/>
  </si>
  <si>
    <t>車両借上料（半日）ポンペイ</t>
    <rPh sb="4" eb="5">
      <t>リョウ</t>
    </rPh>
    <rPh sb="6" eb="8">
      <t>ハンニチ</t>
    </rPh>
    <phoneticPr fontId="1"/>
  </si>
  <si>
    <t>車両借上料（送迎）チューク</t>
    <rPh sb="4" eb="5">
      <t>リョウ</t>
    </rPh>
    <rPh sb="6" eb="8">
      <t>ソウゲイ</t>
    </rPh>
    <phoneticPr fontId="1"/>
  </si>
  <si>
    <t>令和5年度 遺骨収集事業（下半期・遺骨収集事業①）</t>
    <rPh sb="0" eb="2">
      <t>レイワ</t>
    </rPh>
    <rPh sb="3" eb="5">
      <t>ネンド</t>
    </rPh>
    <rPh sb="6" eb="8">
      <t>イコツ</t>
    </rPh>
    <rPh sb="8" eb="10">
      <t>シュウシュウ</t>
    </rPh>
    <rPh sb="10" eb="12">
      <t>ジギョウ</t>
    </rPh>
    <rPh sb="13" eb="16">
      <t>シモハンキ</t>
    </rPh>
    <rPh sb="17" eb="21">
      <t>イコツシュウシュウ</t>
    </rPh>
    <rPh sb="21" eb="23">
      <t>ジギョウ</t>
    </rPh>
    <phoneticPr fontId="1"/>
  </si>
  <si>
    <t>令和5年度インドネシア遺骨収集派遣（スピオリ島・西パプア州）</t>
    <rPh sb="0" eb="2">
      <t>レイワ</t>
    </rPh>
    <rPh sb="3" eb="5">
      <t>ネンド</t>
    </rPh>
    <rPh sb="11" eb="13">
      <t>イコツ</t>
    </rPh>
    <rPh sb="22" eb="23">
      <t>トウ</t>
    </rPh>
    <rPh sb="24" eb="25">
      <t>ニシ</t>
    </rPh>
    <rPh sb="28" eb="29">
      <t>シュウ</t>
    </rPh>
    <phoneticPr fontId="1"/>
  </si>
  <si>
    <t>見積書（算定内訳）</t>
    <rPh sb="0" eb="3">
      <t>ミツモリショ</t>
    </rPh>
    <rPh sb="4" eb="8">
      <t>サンテイウチワケ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</si>
  <si>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</si>
  <si>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査証実費</t>
    <rPh sb="0" eb="2">
      <t>サショウ</t>
    </rPh>
    <rPh sb="2" eb="4">
      <t>ジッピ</t>
    </rPh>
    <phoneticPr fontId="1"/>
  </si>
  <si>
    <t>査証取扱い代行料</t>
    <rPh sb="0" eb="2">
      <t>サショウ</t>
    </rPh>
    <rPh sb="2" eb="4">
      <t>トリアツカ</t>
    </rPh>
    <rPh sb="5" eb="8">
      <t>ダイコウリョウ</t>
    </rPh>
    <phoneticPr fontId="1"/>
  </si>
  <si>
    <t>車両借上料（送迎）ジャカルタ</t>
    <rPh sb="4" eb="5">
      <t>リョウ</t>
    </rPh>
    <phoneticPr fontId="1"/>
  </si>
  <si>
    <t>車両借上料（半日）ジャカルタ</t>
    <rPh sb="4" eb="5">
      <t>リョウ</t>
    </rPh>
    <rPh sb="6" eb="8">
      <t>ハンニチ</t>
    </rPh>
    <phoneticPr fontId="1"/>
  </si>
  <si>
    <t>車両借上料（終日）ジャカルタ</t>
    <rPh sb="4" eb="5">
      <t>リョウ</t>
    </rPh>
    <rPh sb="6" eb="8">
      <t>シュウジツ</t>
    </rPh>
    <phoneticPr fontId="1"/>
  </si>
  <si>
    <t>（R5.3　インドネシア派遣実績単価採用）</t>
    <rPh sb="12" eb="14">
      <t>ハケン</t>
    </rPh>
    <rPh sb="14" eb="16">
      <t>ジッセキ</t>
    </rPh>
    <rPh sb="16" eb="18">
      <t>タンカ</t>
    </rPh>
    <rPh sb="18" eb="20">
      <t>サイヨウ</t>
    </rPh>
    <phoneticPr fontId="1"/>
  </si>
  <si>
    <t>R5.3派遣現地払い実績値採用</t>
    <rPh sb="4" eb="6">
      <t>ハケン</t>
    </rPh>
    <rPh sb="6" eb="9">
      <t>ゲンチバラ</t>
    </rPh>
    <rPh sb="10" eb="12">
      <t>ジッセキ</t>
    </rPh>
    <rPh sb="12" eb="13">
      <t>チ</t>
    </rPh>
    <rPh sb="13" eb="15">
      <t>サイヨウ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</si>
  <si>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ビアク・スピオリ</t>
    </r>
    <rPh sb="4" eb="5">
      <t>リョウ</t>
    </rPh>
    <rPh sb="6" eb="8">
      <t>シュウジツ</t>
    </rPh>
    <phoneticPr fontId="1"/>
  </si>
  <si>
    <t>船舶借上料（終日）スピオリ</t>
    <rPh sb="0" eb="2">
      <t>センパク</t>
    </rPh>
    <rPh sb="4" eb="5">
      <t>リョウ</t>
    </rPh>
    <rPh sb="6" eb="8">
      <t>シュウジツ</t>
    </rPh>
    <phoneticPr fontId="1"/>
  </si>
  <si>
    <t>チャーター機</t>
    <rPh sb="5" eb="6">
      <t>キ</t>
    </rPh>
    <phoneticPr fontId="1"/>
  </si>
  <si>
    <t>専門通訳雇上費　</t>
    <rPh sb="0" eb="2">
      <t>センモン</t>
    </rPh>
    <rPh sb="4" eb="5">
      <t>ヤトイ</t>
    </rPh>
    <phoneticPr fontId="1"/>
  </si>
  <si>
    <t>ガイド雇上費　</t>
    <rPh sb="3" eb="4">
      <t>ヤトイ</t>
    </rPh>
    <phoneticPr fontId="1"/>
  </si>
  <si>
    <r>
      <t>車両借上料（半日）</t>
    </r>
    <r>
      <rPr>
        <sz val="14"/>
        <color theme="1"/>
        <rFont val="ＭＳ 明朝"/>
        <family val="1"/>
        <charset val="128"/>
      </rPr>
      <t>スピオリ～ビアク</t>
    </r>
    <rPh sb="4" eb="5">
      <t>リョウ</t>
    </rPh>
    <rPh sb="6" eb="8">
      <t>ハンニチ</t>
    </rPh>
    <phoneticPr fontId="1"/>
  </si>
  <si>
    <t>車両借上料（終日）マノクワリ</t>
    <rPh sb="4" eb="5">
      <t>リョウ</t>
    </rPh>
    <rPh sb="6" eb="8">
      <t>シュウジツ</t>
    </rPh>
    <phoneticPr fontId="1"/>
  </si>
  <si>
    <t>車両借上料（半日）マノクワリ</t>
    <rPh sb="4" eb="5">
      <t>リョウ</t>
    </rPh>
    <rPh sb="6" eb="8">
      <t>ハンニチ</t>
    </rPh>
    <phoneticPr fontId="1"/>
  </si>
  <si>
    <t>車両借上料（送迎）マノクワリ</t>
    <rPh sb="4" eb="5">
      <t>リョウ</t>
    </rPh>
    <rPh sb="6" eb="8">
      <t>ソウゲイ</t>
    </rPh>
    <phoneticPr fontId="1"/>
  </si>
  <si>
    <t>車両借上料（終日）ビントニ</t>
    <rPh sb="4" eb="5">
      <t>リョウ</t>
    </rPh>
    <rPh sb="6" eb="8">
      <t>シュウジツ</t>
    </rPh>
    <phoneticPr fontId="1"/>
  </si>
  <si>
    <t>R5.3派遣実績値採用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</si>
  <si>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R5.4派遣実績値採用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</si>
  <si>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R5.5派遣実績値採用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</si>
  <si>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R5.6派遣実績値採用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</si>
  <si>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R5.7派遣実績値採用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</si>
  <si>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R5.8派遣実績値採用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</si>
  <si>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r>
      <t>総合計×</t>
    </r>
    <r>
      <rPr>
        <sz val="18"/>
        <color rgb="FFFF0000"/>
        <rFont val="ＭＳ 明朝"/>
        <family val="1"/>
        <charset val="128"/>
      </rPr>
      <t>1.075</t>
    </r>
    <r>
      <rPr>
        <sz val="18"/>
        <color theme="1"/>
        <rFont val="ＭＳ 明朝"/>
        <family val="1"/>
        <charset val="128"/>
      </rPr>
      <t>（円安＋燃料高騰による調整）</t>
    </r>
    <phoneticPr fontId="1"/>
  </si>
  <si>
    <t>-</t>
    <phoneticPr fontId="1"/>
  </si>
  <si>
    <t>ジャカルタ実績単価×0.5　６台×3日</t>
    <rPh sb="5" eb="7">
      <t>ジッセキ</t>
    </rPh>
    <rPh sb="7" eb="9">
      <t>タンカ</t>
    </rPh>
    <rPh sb="15" eb="16">
      <t>ダイ</t>
    </rPh>
    <rPh sb="18" eb="19">
      <t>ニチ</t>
    </rPh>
    <phoneticPr fontId="1"/>
  </si>
  <si>
    <t>終日単価×0.8　６台</t>
    <rPh sb="0" eb="2">
      <t>シュウジツ</t>
    </rPh>
    <rPh sb="2" eb="4">
      <t>タンカ</t>
    </rPh>
    <rPh sb="10" eb="11">
      <t>ダイ</t>
    </rPh>
    <phoneticPr fontId="1"/>
  </si>
  <si>
    <t>ジャカルタ実績単価×0.5　</t>
    <rPh sb="5" eb="7">
      <t>ジッセキ</t>
    </rPh>
    <rPh sb="7" eb="9">
      <t>タンカ</t>
    </rPh>
    <phoneticPr fontId="1"/>
  </si>
  <si>
    <t>終日単価×0.8　</t>
    <rPh sb="0" eb="2">
      <t>シュウジツ</t>
    </rPh>
    <rPh sb="2" eb="4">
      <t>タンカ</t>
    </rPh>
    <phoneticPr fontId="1"/>
  </si>
  <si>
    <t>　　同上</t>
    <rPh sb="2" eb="3">
      <t>ドウ</t>
    </rPh>
    <rPh sb="3" eb="4">
      <t>ジョウ</t>
    </rPh>
    <phoneticPr fontId="1"/>
  </si>
  <si>
    <t>9/30　パラオチャーター実績値から算定</t>
    <rPh sb="13" eb="15">
      <t>ジッセキ</t>
    </rPh>
    <rPh sb="15" eb="16">
      <t>チ</t>
    </rPh>
    <rPh sb="18" eb="20">
      <t>サンテイ</t>
    </rPh>
    <phoneticPr fontId="1"/>
  </si>
  <si>
    <t>10/3　パラオチャター実績値を基準として算定</t>
    <rPh sb="12" eb="14">
      <t>ジッセキ</t>
    </rPh>
    <rPh sb="14" eb="15">
      <t>チ</t>
    </rPh>
    <rPh sb="16" eb="18">
      <t>キジュン</t>
    </rPh>
    <rPh sb="21" eb="23">
      <t>サンテイ</t>
    </rPh>
    <phoneticPr fontId="1"/>
  </si>
  <si>
    <t>令和５年11月25日（土）～12月9日（土）</t>
    <rPh sb="0" eb="2">
      <t>レイワ</t>
    </rPh>
    <rPh sb="3" eb="4">
      <t>ネン</t>
    </rPh>
    <rPh sb="6" eb="7">
      <t>ツキ</t>
    </rPh>
    <rPh sb="9" eb="10">
      <t>ニチ</t>
    </rPh>
    <rPh sb="11" eb="12">
      <t>ド</t>
    </rPh>
    <rPh sb="16" eb="17">
      <t>ツキ</t>
    </rPh>
    <rPh sb="18" eb="19">
      <t>ニチ</t>
    </rPh>
    <rPh sb="20" eb="21">
      <t>ド</t>
    </rPh>
    <phoneticPr fontId="1"/>
  </si>
  <si>
    <t>ジャカルタ実績単価×0.5、４WD×２台（11/29、11/31）</t>
    <rPh sb="5" eb="7">
      <t>ジッセキ</t>
    </rPh>
    <rPh sb="7" eb="9">
      <t>タンカ</t>
    </rPh>
    <rPh sb="19" eb="20">
      <t>ダイ</t>
    </rPh>
    <phoneticPr fontId="1"/>
  </si>
  <si>
    <t>通訳交通費</t>
    <rPh sb="0" eb="2">
      <t>ツウヤク</t>
    </rPh>
    <rPh sb="2" eb="5">
      <t>コウツウヒ</t>
    </rPh>
    <phoneticPr fontId="1"/>
  </si>
  <si>
    <t>R5.3派遣ジャカルタ実績単価（送迎）×0.9（12/1）</t>
    <rPh sb="4" eb="6">
      <t>ハケン</t>
    </rPh>
    <rPh sb="11" eb="13">
      <t>ジッセキ</t>
    </rPh>
    <rPh sb="13" eb="15">
      <t>タンカ</t>
    </rPh>
    <rPh sb="16" eb="18">
      <t>ソウゲイ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</si>
  <si>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マノクワリ～ビントニ（4WD）</t>
    </r>
    <rPh sb="4" eb="5">
      <t>リョウ</t>
    </rPh>
    <rPh sb="6" eb="8">
      <t>シュウジツ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</si>
  <si>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ビントニ～マノクワリ（4WD）</t>
    </r>
    <rPh sb="4" eb="5">
      <t>リョウ</t>
    </rPh>
    <rPh sb="6" eb="8">
      <t>シュウジツ</t>
    </rPh>
    <phoneticPr fontId="1"/>
  </si>
  <si>
    <t>バンの単価×1.1　2台（11/30）</t>
    <rPh sb="11" eb="12">
      <t>ダイ</t>
    </rPh>
    <phoneticPr fontId="1"/>
  </si>
  <si>
    <t>バンの単価×1.1　2台（11/29）</t>
    <rPh sb="11" eb="12">
      <t>ダイ</t>
    </rPh>
    <phoneticPr fontId="1"/>
  </si>
  <si>
    <r>
      <t>車両借上料（半日）マノクワリ</t>
    </r>
    <r>
      <rPr>
        <sz val="14"/>
        <color theme="1"/>
        <rFont val="ＭＳ 明朝"/>
        <family val="1"/>
        <charset val="128"/>
      </rPr>
      <t>（4WD）</t>
    </r>
    <rPh sb="4" eb="5">
      <t>リョウ</t>
    </rPh>
    <rPh sb="6" eb="8">
      <t>ハンニチ</t>
    </rPh>
    <phoneticPr fontId="1"/>
  </si>
  <si>
    <t>R5.3派遣ジャカルタ実績単価（送迎）×1.2　(11/28)</t>
    <rPh sb="4" eb="6">
      <t>ハケン</t>
    </rPh>
    <rPh sb="11" eb="13">
      <t>ジッセキ</t>
    </rPh>
    <rPh sb="13" eb="15">
      <t>タンカ</t>
    </rPh>
    <rPh sb="16" eb="18">
      <t>ソウゲイ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</si>
  <si>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マノクワリ～ビントニ</t>
    </r>
    <rPh sb="4" eb="5">
      <t>リョウ</t>
    </rPh>
    <rPh sb="6" eb="8">
      <t>シュウジツ</t>
    </rPh>
    <phoneticPr fontId="1"/>
  </si>
  <si>
    <t>10,000円未満切捨て</t>
    <rPh sb="6" eb="7">
      <t>エン</t>
    </rPh>
    <rPh sb="7" eb="9">
      <t>ミマン</t>
    </rPh>
    <rPh sb="9" eb="11">
      <t>キリス</t>
    </rPh>
    <phoneticPr fontId="1"/>
  </si>
  <si>
    <t>通訳宿泊費（ジャカルタ）</t>
    <rPh sb="0" eb="5">
      <t>ツウヤクシュクハクヒ</t>
    </rPh>
    <phoneticPr fontId="1"/>
  </si>
  <si>
    <t>ビアク（8/6、送迎）ミニバス、4台</t>
    <rPh sb="8" eb="10">
      <t>ソウゲイ</t>
    </rPh>
    <phoneticPr fontId="1"/>
  </si>
  <si>
    <t>通訳宿泊費（ビアク）</t>
    <rPh sb="0" eb="5">
      <t>ツウヤクシュクハクヒ</t>
    </rPh>
    <phoneticPr fontId="1"/>
  </si>
  <si>
    <t>荷札・しおり作成費用</t>
    <rPh sb="0" eb="2">
      <t>ニフダ</t>
    </rPh>
    <rPh sb="6" eb="8">
      <t>サクセイ</t>
    </rPh>
    <rPh sb="8" eb="10">
      <t>ヒヨウ</t>
    </rPh>
    <phoneticPr fontId="1"/>
  </si>
  <si>
    <t>令和８年度インドネシア遺骨収集派遣</t>
    <rPh sb="0" eb="2">
      <t>レイワ</t>
    </rPh>
    <rPh sb="3" eb="5">
      <t>ネンド</t>
    </rPh>
    <rPh sb="11" eb="13">
      <t>イコツ</t>
    </rPh>
    <rPh sb="13" eb="17">
      <t>シュウシュウハケン</t>
    </rPh>
    <phoneticPr fontId="1"/>
  </si>
  <si>
    <t>見積書様式</t>
    <rPh sb="0" eb="2">
      <t>ミツ</t>
    </rPh>
    <rPh sb="2" eb="3">
      <t>カ</t>
    </rPh>
    <rPh sb="3" eb="5">
      <t>ヨウシキ</t>
    </rPh>
    <phoneticPr fontId="1"/>
  </si>
  <si>
    <t>現地宿泊費（ビアク）</t>
    <rPh sb="0" eb="2">
      <t>ゲンチ</t>
    </rPh>
    <rPh sb="2" eb="5">
      <t>シュクハクヒ</t>
    </rPh>
    <phoneticPr fontId="1"/>
  </si>
  <si>
    <t>税込み</t>
    <phoneticPr fontId="1"/>
  </si>
  <si>
    <t>現地宿泊費（ジャカルタ）</t>
    <rPh sb="0" eb="5">
      <t>ゲンチシュクハクヒ</t>
    </rPh>
    <phoneticPr fontId="1"/>
  </si>
  <si>
    <t>車両借上料（終日）ビアク（バンタイプ）</t>
    <rPh sb="6" eb="8">
      <t>シュウジツ</t>
    </rPh>
    <phoneticPr fontId="1"/>
  </si>
  <si>
    <t>３日×４台　8/3,4,5</t>
    <rPh sb="1" eb="2">
      <t>ニチ</t>
    </rPh>
    <rPh sb="4" eb="5">
      <t>ダイ</t>
    </rPh>
    <phoneticPr fontId="1"/>
  </si>
  <si>
    <t>３日×４台　8/6</t>
    <rPh sb="1" eb="2">
      <t>ニチ</t>
    </rPh>
    <rPh sb="4" eb="5">
      <t>ダイ</t>
    </rPh>
    <phoneticPr fontId="1"/>
  </si>
  <si>
    <t>１日×１台　8/6</t>
    <rPh sb="1" eb="2">
      <t>ニチ</t>
    </rPh>
    <rPh sb="4" eb="5">
      <t>ダイ</t>
    </rPh>
    <phoneticPr fontId="1"/>
  </si>
  <si>
    <t>１日×１台　8/7</t>
    <rPh sb="1" eb="2">
      <t>ニチ</t>
    </rPh>
    <phoneticPr fontId="1"/>
  </si>
  <si>
    <t>ジャカルタ―ビアク往復</t>
    <rPh sb="9" eb="11">
      <t>オウフク</t>
    </rPh>
    <phoneticPr fontId="1"/>
  </si>
  <si>
    <t>国内空港施設使用料</t>
    <phoneticPr fontId="1"/>
  </si>
  <si>
    <t>車両借上料（送迎）ビアク（バンタイプ）</t>
    <rPh sb="0" eb="2">
      <t>シャリョウ</t>
    </rPh>
    <rPh sb="2" eb="3">
      <t>シャク</t>
    </rPh>
    <rPh sb="3" eb="4">
      <t>ジョウ</t>
    </rPh>
    <rPh sb="4" eb="5">
      <t>リョウ</t>
    </rPh>
    <rPh sb="6" eb="8">
      <t>ソウゲイ</t>
    </rPh>
    <phoneticPr fontId="1"/>
  </si>
  <si>
    <t>車両借上料（送迎）ジャカルタ（ミニバス）</t>
    <rPh sb="0" eb="2">
      <t>シャリョウ</t>
    </rPh>
    <rPh sb="2" eb="4">
      <t>カリア</t>
    </rPh>
    <rPh sb="4" eb="5">
      <t>リョウ</t>
    </rPh>
    <rPh sb="6" eb="8">
      <t>ソウゲイ</t>
    </rPh>
    <phoneticPr fontId="1"/>
  </si>
  <si>
    <t>車両借上料（終日）ジャカルタ（ミニバス）</t>
    <rPh sb="0" eb="2">
      <t>シャリョウ</t>
    </rPh>
    <rPh sb="2" eb="4">
      <t>カリア</t>
    </rPh>
    <rPh sb="4" eb="5">
      <t>リョウ</t>
    </rPh>
    <rPh sb="6" eb="8">
      <t>シュウジツ</t>
    </rPh>
    <phoneticPr fontId="1"/>
  </si>
  <si>
    <t>２人×１泊　朝食付</t>
    <phoneticPr fontId="1"/>
  </si>
  <si>
    <t>２人×３泊　朝食付</t>
    <rPh sb="6" eb="8">
      <t>チョウショク</t>
    </rPh>
    <rPh sb="8" eb="9">
      <t>ツ</t>
    </rPh>
    <phoneticPr fontId="1"/>
  </si>
  <si>
    <t>（宿泊ホテル詳細）</t>
    <rPh sb="1" eb="3">
      <t>シュクハク</t>
    </rPh>
    <rPh sb="6" eb="8">
      <t>ショウサイ</t>
    </rPh>
    <phoneticPr fontId="1"/>
  </si>
  <si>
    <t>滞在地</t>
    <rPh sb="0" eb="3">
      <t>タイザイチ</t>
    </rPh>
    <phoneticPr fontId="1"/>
  </si>
  <si>
    <t>ホテル名</t>
    <rPh sb="3" eb="4">
      <t>メイ</t>
    </rPh>
    <phoneticPr fontId="1"/>
  </si>
  <si>
    <t>連絡先（TEL)</t>
    <rPh sb="0" eb="3">
      <t>レンラクサキ</t>
    </rPh>
    <phoneticPr fontId="1"/>
  </si>
  <si>
    <t>住所</t>
    <rPh sb="0" eb="2">
      <t>ジュウショ</t>
    </rPh>
    <phoneticPr fontId="1"/>
  </si>
  <si>
    <t>㊟ ホテル等の宿泊料は、地域の実情を勘案して、一夜につき国家公務員旅費法に定める宿泊費基準額を参考とする。また、ホテル周辺の治安状況や、衛生状況等も勘案すること。</t>
    <rPh sb="5" eb="6">
      <t>ナド</t>
    </rPh>
    <rPh sb="7" eb="10">
      <t>シュクハクリョウ</t>
    </rPh>
    <rPh sb="12" eb="14">
      <t>チイキ</t>
    </rPh>
    <rPh sb="15" eb="17">
      <t>ジツジョウ</t>
    </rPh>
    <rPh sb="18" eb="20">
      <t>カンアン</t>
    </rPh>
    <rPh sb="23" eb="25">
      <t>イチヤ</t>
    </rPh>
    <rPh sb="28" eb="33">
      <t>コッカコウムイン</t>
    </rPh>
    <rPh sb="33" eb="35">
      <t>リョヒ</t>
    </rPh>
    <rPh sb="35" eb="36">
      <t>ホウ</t>
    </rPh>
    <rPh sb="37" eb="38">
      <t>サダ</t>
    </rPh>
    <rPh sb="40" eb="43">
      <t>シュクハクヒ</t>
    </rPh>
    <rPh sb="43" eb="46">
      <t>キジュンガク</t>
    </rPh>
    <rPh sb="47" eb="49">
      <t>サンコウ</t>
    </rPh>
    <rPh sb="59" eb="61">
      <t>シュウヘン</t>
    </rPh>
    <rPh sb="62" eb="64">
      <t>チアン</t>
    </rPh>
    <rPh sb="64" eb="66">
      <t>ジョウキョウ</t>
    </rPh>
    <rPh sb="68" eb="70">
      <t>エイセイ</t>
    </rPh>
    <rPh sb="70" eb="72">
      <t>ジョウキョウ</t>
    </rPh>
    <rPh sb="72" eb="73">
      <t>ナド</t>
    </rPh>
    <rPh sb="74" eb="76">
      <t>カンアン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</si>
</sst>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8" formatCode="m/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sz val="18"/>
      <color rgb="FFFF0000"/>
      <name val="ＭＳ 明朝"/>
      <family val="1"/>
      <charset val="128"/>
    </font>
    <font>
      <sz val="18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178" fontId="11" fillId="0" borderId="11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 shrinkToFit="1"/>
    </xf>
    <xf numFmtId="178" fontId="11" fillId="0" borderId="4" xfId="0" applyNumberFormat="1" applyFont="1" applyBorder="1" applyAlignment="1">
      <alignment horizontal="left" vertical="center" shrinkToFit="1"/>
    </xf>
    <xf numFmtId="176" fontId="12" fillId="0" borderId="18" xfId="1" applyNumberFormat="1" applyFont="1" applyBorder="1" applyAlignment="1">
      <alignment vertical="center" shrinkToFit="1"/>
    </xf>
    <xf numFmtId="0" fontId="11" fillId="0" borderId="11" xfId="0" applyFont="1" applyBorder="1" applyAlignment="1">
      <alignment horizontal="left" vertical="center"/>
    </xf>
    <xf numFmtId="178" fontId="2" fillId="0" borderId="4" xfId="0" applyNumberFormat="1" applyFont="1" applyBorder="1" applyAlignment="1">
      <alignment horizontal="left" vertical="center" shrinkToFit="1"/>
    </xf>
    <xf numFmtId="0" fontId="15" fillId="0" borderId="7" xfId="0" applyFont="1" applyBorder="1" applyAlignment="1">
      <alignment horizontal="center" vertical="center"/>
    </xf>
    <xf numFmtId="5" fontId="15" fillId="0" borderId="9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5" fontId="15" fillId="0" borderId="11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5" fontId="15" fillId="0" borderId="4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1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5" fontId="15" fillId="0" borderId="19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5" fontId="15" fillId="0" borderId="0" xfId="0" applyNumberFormat="1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5" fontId="15" fillId="0" borderId="1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shrinkToFi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shrinkToFit="1"/>
    </xf>
    <xf numFmtId="5" fontId="15" fillId="0" borderId="9" xfId="0" applyNumberFormat="1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FDF7-E39C-44F8-913C-EAB11235220A}">
  <sheetPr>
    <tabColor rgb="FFFFC000"/>
    <pageSetUpPr fitToPage="1"/>
  </sheetPr>
  <dimension ref="A1:I79"/>
  <sheetViews>
    <sheetView tabSelected="1" view="pageBreakPreview" topLeftCell="A46" zoomScale="63" zoomScaleNormal="100" zoomScaleSheetLayoutView="63" workbookViewId="0">
      <selection activeCell="A48" sqref="A48:E48"/>
    </sheetView>
  </sheetViews>
  <sheetFormatPr defaultColWidth="9" defaultRowHeight="21" x14ac:dyDescent="0.2"/>
  <cols>
    <col min="1" max="1" width="76.6640625" style="2" bestFit="1" customWidth="1"/>
    <col min="2" max="7" width="13.109375" style="2" customWidth="1"/>
    <col min="8" max="8" width="45.6640625" style="2" customWidth="1"/>
    <col min="9" max="9" width="52.109375" style="2" customWidth="1"/>
    <col min="10" max="16384" width="9" style="2"/>
  </cols>
  <sheetData>
    <row r="1" spans="1:9" ht="30" customHeight="1" x14ac:dyDescent="0.2">
      <c r="A1" s="118" t="s">
        <v>83</v>
      </c>
      <c r="B1" s="118"/>
      <c r="C1" s="118"/>
      <c r="D1" s="118"/>
      <c r="E1" s="118"/>
      <c r="F1" s="118"/>
      <c r="G1" s="118"/>
      <c r="H1" s="118"/>
      <c r="I1" s="118"/>
    </row>
    <row r="2" spans="1:9" ht="30" customHeight="1" x14ac:dyDescent="0.2">
      <c r="A2" s="118" t="s">
        <v>84</v>
      </c>
      <c r="B2" s="118"/>
      <c r="C2" s="118"/>
      <c r="D2" s="118"/>
      <c r="E2" s="118"/>
      <c r="F2" s="118"/>
      <c r="G2" s="118"/>
      <c r="H2" s="118"/>
      <c r="I2" s="118"/>
    </row>
    <row r="3" spans="1:9" ht="30" hidden="1" customHeight="1" x14ac:dyDescent="0.2">
      <c r="A3" s="1" t="s">
        <v>23</v>
      </c>
    </row>
    <row r="4" spans="1:9" ht="30" customHeight="1" x14ac:dyDescent="0.2">
      <c r="A4" s="55" t="s">
        <v>2</v>
      </c>
      <c r="B4" s="56"/>
      <c r="C4" s="56"/>
      <c r="D4" s="56"/>
      <c r="E4" s="57"/>
      <c r="F4" s="55" t="s">
        <v>3</v>
      </c>
      <c r="G4" s="56"/>
      <c r="H4" s="57"/>
      <c r="I4" s="14" t="s">
        <v>4</v>
      </c>
    </row>
    <row r="5" spans="1:9" ht="70.05" customHeight="1" x14ac:dyDescent="0.2">
      <c r="A5" s="55"/>
      <c r="B5" s="56"/>
      <c r="C5" s="56"/>
      <c r="D5" s="56"/>
      <c r="E5" s="57"/>
      <c r="F5" s="58"/>
      <c r="G5" s="59"/>
      <c r="H5" s="54"/>
      <c r="I5" s="14"/>
    </row>
    <row r="6" spans="1:9" ht="20.100000000000001" customHeight="1" x14ac:dyDescent="0.2">
      <c r="A6" s="3"/>
    </row>
    <row r="7" spans="1:9" ht="18" customHeight="1" x14ac:dyDescent="0.2">
      <c r="A7" s="3"/>
      <c r="I7" s="9" t="s">
        <v>21</v>
      </c>
    </row>
    <row r="8" spans="1:9" ht="30" customHeight="1" x14ac:dyDescent="0.2">
      <c r="A8" s="10" t="s">
        <v>5</v>
      </c>
      <c r="B8" s="63" t="s">
        <v>6</v>
      </c>
      <c r="C8" s="64"/>
      <c r="D8" s="63" t="s">
        <v>7</v>
      </c>
      <c r="E8" s="64"/>
      <c r="F8" s="63" t="s">
        <v>8</v>
      </c>
      <c r="G8" s="64"/>
      <c r="H8" s="63" t="s">
        <v>20</v>
      </c>
      <c r="I8" s="64"/>
    </row>
    <row r="9" spans="1:9" ht="30" customHeight="1" x14ac:dyDescent="0.2">
      <c r="A9" s="4" t="s">
        <v>10</v>
      </c>
      <c r="B9" s="65"/>
      <c r="C9" s="66"/>
      <c r="D9" s="65"/>
      <c r="E9" s="66"/>
      <c r="F9" s="65"/>
      <c r="G9" s="66"/>
      <c r="H9" s="67"/>
      <c r="I9" s="67"/>
    </row>
    <row r="10" spans="1:9" ht="30" customHeight="1" x14ac:dyDescent="0.2">
      <c r="A10" s="6" t="s">
        <v>12</v>
      </c>
      <c r="B10" s="60"/>
      <c r="C10" s="61"/>
      <c r="D10" s="60"/>
      <c r="E10" s="61"/>
      <c r="F10" s="60"/>
      <c r="G10" s="61"/>
      <c r="H10" s="62" t="s">
        <v>11</v>
      </c>
      <c r="I10" s="62"/>
    </row>
    <row r="11" spans="1:9" s="17" customFormat="1" ht="30" customHeight="1" x14ac:dyDescent="0.2">
      <c r="A11" s="6" t="s">
        <v>94</v>
      </c>
      <c r="B11" s="60"/>
      <c r="C11" s="61"/>
      <c r="D11" s="60"/>
      <c r="E11" s="61"/>
      <c r="F11" s="60"/>
      <c r="G11" s="61"/>
      <c r="H11" s="62" t="s">
        <v>9</v>
      </c>
      <c r="I11" s="62"/>
    </row>
    <row r="12" spans="1:9" s="17" customFormat="1" ht="30" customHeight="1" x14ac:dyDescent="0.2">
      <c r="A12" s="6" t="s">
        <v>22</v>
      </c>
      <c r="B12" s="60"/>
      <c r="C12" s="61"/>
      <c r="D12" s="60"/>
      <c r="E12" s="61"/>
      <c r="F12" s="60"/>
      <c r="G12" s="61"/>
      <c r="H12" s="62"/>
      <c r="I12" s="62"/>
    </row>
    <row r="13" spans="1:9" ht="30" customHeight="1" x14ac:dyDescent="0.2">
      <c r="A13" s="6" t="s">
        <v>35</v>
      </c>
      <c r="B13" s="60"/>
      <c r="C13" s="61"/>
      <c r="D13" s="60"/>
      <c r="E13" s="61"/>
      <c r="F13" s="60"/>
      <c r="G13" s="61"/>
      <c r="H13" s="62"/>
      <c r="I13" s="62"/>
    </row>
    <row r="14" spans="1:9" ht="30" customHeight="1" x14ac:dyDescent="0.2">
      <c r="A14" s="6" t="s">
        <v>36</v>
      </c>
      <c r="B14" s="60"/>
      <c r="C14" s="61"/>
      <c r="D14" s="60"/>
      <c r="E14" s="61"/>
      <c r="F14" s="60"/>
      <c r="G14" s="61"/>
      <c r="H14" s="62" t="s">
        <v>9</v>
      </c>
      <c r="I14" s="62"/>
    </row>
    <row r="15" spans="1:9" ht="30" customHeight="1" x14ac:dyDescent="0.2">
      <c r="A15" s="6" t="s">
        <v>34</v>
      </c>
      <c r="B15" s="60"/>
      <c r="C15" s="61"/>
      <c r="D15" s="60"/>
      <c r="E15" s="61"/>
      <c r="F15" s="60"/>
      <c r="G15" s="61"/>
      <c r="H15" s="71" t="s">
        <v>86</v>
      </c>
      <c r="I15" s="72"/>
    </row>
    <row r="16" spans="1:9" ht="30" customHeight="1" x14ac:dyDescent="0.2">
      <c r="A16" s="6" t="s">
        <v>85</v>
      </c>
      <c r="B16" s="60"/>
      <c r="C16" s="61"/>
      <c r="D16" s="68"/>
      <c r="E16" s="69"/>
      <c r="F16" s="60"/>
      <c r="G16" s="61"/>
      <c r="H16" s="84" t="s">
        <v>99</v>
      </c>
      <c r="I16" s="70"/>
    </row>
    <row r="17" spans="1:9" ht="30" customHeight="1" x14ac:dyDescent="0.2">
      <c r="A17" s="6" t="s">
        <v>87</v>
      </c>
      <c r="B17" s="60"/>
      <c r="C17" s="61"/>
      <c r="D17" s="60"/>
      <c r="E17" s="61"/>
      <c r="F17" s="60"/>
      <c r="G17" s="61"/>
      <c r="H17" s="84" t="s">
        <v>98</v>
      </c>
      <c r="I17" s="70"/>
    </row>
    <row r="18" spans="1:9" ht="30" customHeight="1" x14ac:dyDescent="0.2">
      <c r="A18" s="6"/>
      <c r="B18" s="60"/>
      <c r="C18" s="61"/>
      <c r="D18" s="60"/>
      <c r="E18" s="61"/>
      <c r="F18" s="60"/>
      <c r="G18" s="61"/>
      <c r="H18" s="77"/>
      <c r="I18" s="78"/>
    </row>
    <row r="19" spans="1:9" ht="30" customHeight="1" x14ac:dyDescent="0.2">
      <c r="A19" s="7"/>
      <c r="B19" s="79"/>
      <c r="C19" s="80"/>
      <c r="D19" s="79"/>
      <c r="E19" s="80"/>
      <c r="F19" s="79"/>
      <c r="G19" s="80"/>
      <c r="H19" s="81"/>
      <c r="I19" s="81"/>
    </row>
    <row r="20" spans="1:9" ht="30" customHeight="1" x14ac:dyDescent="0.2">
      <c r="A20" s="73" t="s">
        <v>14</v>
      </c>
      <c r="B20" s="73"/>
      <c r="C20" s="73"/>
      <c r="D20" s="73"/>
      <c r="E20" s="73"/>
      <c r="F20" s="74"/>
      <c r="G20" s="75"/>
      <c r="H20" s="76"/>
      <c r="I20" s="76"/>
    </row>
    <row r="21" spans="1:9" ht="18" customHeight="1" x14ac:dyDescent="0.2">
      <c r="A21" s="3"/>
      <c r="I21" s="9"/>
    </row>
    <row r="22" spans="1:9" ht="30" customHeight="1" x14ac:dyDescent="0.2">
      <c r="A22" s="10" t="s">
        <v>5</v>
      </c>
      <c r="B22" s="63" t="s">
        <v>6</v>
      </c>
      <c r="C22" s="64"/>
      <c r="D22" s="63" t="s">
        <v>7</v>
      </c>
      <c r="E22" s="64"/>
      <c r="F22" s="63" t="s">
        <v>8</v>
      </c>
      <c r="G22" s="64"/>
      <c r="H22" s="63" t="s">
        <v>20</v>
      </c>
      <c r="I22" s="64"/>
    </row>
    <row r="23" spans="1:9" ht="30" customHeight="1" x14ac:dyDescent="0.2">
      <c r="A23" s="4" t="s">
        <v>15</v>
      </c>
      <c r="B23" s="82"/>
      <c r="C23" s="83"/>
      <c r="D23" s="82"/>
      <c r="E23" s="83"/>
      <c r="F23" s="82"/>
      <c r="G23" s="83"/>
      <c r="H23" s="84"/>
      <c r="I23" s="70"/>
    </row>
    <row r="24" spans="1:9" ht="30" customHeight="1" x14ac:dyDescent="0.2">
      <c r="A24" s="31" t="s">
        <v>88</v>
      </c>
      <c r="B24" s="85"/>
      <c r="C24" s="86"/>
      <c r="D24" s="85"/>
      <c r="E24" s="86"/>
      <c r="F24" s="85"/>
      <c r="G24" s="86"/>
      <c r="H24" s="84" t="s">
        <v>89</v>
      </c>
      <c r="I24" s="70"/>
    </row>
    <row r="25" spans="1:9" ht="30" customHeight="1" x14ac:dyDescent="0.2">
      <c r="A25" s="31" t="s">
        <v>95</v>
      </c>
      <c r="B25" s="85"/>
      <c r="C25" s="86"/>
      <c r="D25" s="85"/>
      <c r="E25" s="86"/>
      <c r="F25" s="85"/>
      <c r="G25" s="86"/>
      <c r="H25" s="84" t="s">
        <v>90</v>
      </c>
      <c r="I25" s="70"/>
    </row>
    <row r="26" spans="1:9" ht="30" hidden="1" customHeight="1" x14ac:dyDescent="0.2">
      <c r="A26" s="31" t="s">
        <v>80</v>
      </c>
      <c r="B26" s="60"/>
      <c r="C26" s="61"/>
      <c r="D26" s="60"/>
      <c r="E26" s="61"/>
      <c r="F26" s="60"/>
      <c r="G26" s="61"/>
      <c r="H26" s="84"/>
      <c r="I26" s="70"/>
    </row>
    <row r="27" spans="1:9" ht="30" customHeight="1" x14ac:dyDescent="0.2">
      <c r="A27" s="31" t="s">
        <v>96</v>
      </c>
      <c r="B27" s="60"/>
      <c r="C27" s="61"/>
      <c r="D27" s="60"/>
      <c r="E27" s="61"/>
      <c r="F27" s="60"/>
      <c r="G27" s="61"/>
      <c r="H27" s="84" t="s">
        <v>91</v>
      </c>
      <c r="I27" s="70"/>
    </row>
    <row r="28" spans="1:9" ht="30" customHeight="1" x14ac:dyDescent="0.2">
      <c r="A28" s="8" t="s">
        <v>97</v>
      </c>
      <c r="B28" s="60"/>
      <c r="C28" s="61"/>
      <c r="D28" s="60"/>
      <c r="E28" s="61"/>
      <c r="F28" s="60"/>
      <c r="G28" s="61"/>
      <c r="H28" s="84" t="s">
        <v>92</v>
      </c>
      <c r="I28" s="70"/>
    </row>
    <row r="29" spans="1:9" ht="30" customHeight="1" x14ac:dyDescent="0.2">
      <c r="A29" s="8"/>
      <c r="B29" s="60"/>
      <c r="C29" s="61"/>
      <c r="D29" s="60"/>
      <c r="E29" s="61"/>
      <c r="F29" s="60"/>
      <c r="G29" s="61"/>
      <c r="H29" s="89"/>
      <c r="I29" s="89"/>
    </row>
    <row r="30" spans="1:9" ht="30" customHeight="1" x14ac:dyDescent="0.2">
      <c r="A30" s="8"/>
      <c r="B30" s="60"/>
      <c r="C30" s="61"/>
      <c r="D30" s="60"/>
      <c r="E30" s="61"/>
      <c r="F30" s="60"/>
      <c r="G30" s="61"/>
      <c r="H30" s="87"/>
      <c r="I30" s="88"/>
    </row>
    <row r="31" spans="1:9" ht="30" customHeight="1" x14ac:dyDescent="0.2">
      <c r="A31" s="8"/>
      <c r="B31" s="60"/>
      <c r="C31" s="61"/>
      <c r="D31" s="60"/>
      <c r="E31" s="61"/>
      <c r="F31" s="60"/>
      <c r="G31" s="61"/>
      <c r="H31" s="87"/>
      <c r="I31" s="88"/>
    </row>
    <row r="32" spans="1:9" ht="30" hidden="1" customHeight="1" x14ac:dyDescent="0.2">
      <c r="A32" s="8"/>
      <c r="B32" s="60"/>
      <c r="C32" s="61"/>
      <c r="D32" s="60"/>
      <c r="E32" s="61"/>
      <c r="F32" s="60">
        <f t="shared" ref="F32:F38" si="0">B32*D32</f>
        <v>0</v>
      </c>
      <c r="G32" s="61"/>
      <c r="H32" s="87"/>
      <c r="I32" s="88"/>
    </row>
    <row r="33" spans="1:9" ht="30" customHeight="1" x14ac:dyDescent="0.2">
      <c r="A33" s="8"/>
      <c r="B33" s="60"/>
      <c r="C33" s="61"/>
      <c r="D33" s="60"/>
      <c r="E33" s="61"/>
      <c r="F33" s="60"/>
      <c r="G33" s="61"/>
      <c r="H33" s="87"/>
      <c r="I33" s="88"/>
    </row>
    <row r="34" spans="1:9" ht="30" hidden="1" customHeight="1" x14ac:dyDescent="0.2">
      <c r="A34" s="8" t="s">
        <v>75</v>
      </c>
      <c r="B34" s="60">
        <f>B24*1.2</f>
        <v>0</v>
      </c>
      <c r="C34" s="61"/>
      <c r="D34" s="60">
        <v>0</v>
      </c>
      <c r="E34" s="61"/>
      <c r="F34" s="60">
        <f>B34*D34</f>
        <v>0</v>
      </c>
      <c r="G34" s="61"/>
      <c r="H34" s="87" t="s">
        <v>76</v>
      </c>
      <c r="I34" s="88"/>
    </row>
    <row r="35" spans="1:9" ht="30" hidden="1" customHeight="1" x14ac:dyDescent="0.2">
      <c r="A35" s="8" t="s">
        <v>50</v>
      </c>
      <c r="B35" s="60">
        <f>B24*0.9</f>
        <v>0</v>
      </c>
      <c r="C35" s="61"/>
      <c r="D35" s="60">
        <v>0</v>
      </c>
      <c r="E35" s="61"/>
      <c r="F35" s="60">
        <f>B35*D35</f>
        <v>0</v>
      </c>
      <c r="G35" s="61"/>
      <c r="H35" s="87" t="s">
        <v>70</v>
      </c>
      <c r="I35" s="88"/>
    </row>
    <row r="36" spans="1:9" ht="30" hidden="1" customHeight="1" x14ac:dyDescent="0.2">
      <c r="A36" s="8" t="s">
        <v>71</v>
      </c>
      <c r="B36" s="60">
        <f>B29*1.1</f>
        <v>0</v>
      </c>
      <c r="C36" s="61"/>
      <c r="D36" s="60">
        <v>0</v>
      </c>
      <c r="E36" s="61"/>
      <c r="F36" s="60">
        <f>B36*D36</f>
        <v>0</v>
      </c>
      <c r="G36" s="61"/>
      <c r="H36" s="87" t="s">
        <v>74</v>
      </c>
      <c r="I36" s="88"/>
    </row>
    <row r="37" spans="1:9" ht="30" hidden="1" customHeight="1" x14ac:dyDescent="0.2">
      <c r="A37" s="8" t="s">
        <v>77</v>
      </c>
      <c r="B37" s="60">
        <v>62000</v>
      </c>
      <c r="C37" s="61"/>
      <c r="D37" s="60"/>
      <c r="E37" s="61"/>
      <c r="F37" s="60">
        <f t="shared" si="0"/>
        <v>0</v>
      </c>
      <c r="G37" s="61"/>
      <c r="H37" s="71" t="s">
        <v>68</v>
      </c>
      <c r="I37" s="72"/>
    </row>
    <row r="38" spans="1:9" ht="30" hidden="1" customHeight="1" x14ac:dyDescent="0.2">
      <c r="A38" s="8" t="s">
        <v>72</v>
      </c>
      <c r="B38" s="60">
        <f>B29*1.1</f>
        <v>0</v>
      </c>
      <c r="C38" s="61"/>
      <c r="D38" s="60">
        <v>0</v>
      </c>
      <c r="E38" s="61"/>
      <c r="F38" s="60">
        <f t="shared" si="0"/>
        <v>0</v>
      </c>
      <c r="G38" s="61"/>
      <c r="H38" s="87" t="s">
        <v>73</v>
      </c>
      <c r="I38" s="88"/>
    </row>
    <row r="39" spans="1:9" ht="30" customHeight="1" x14ac:dyDescent="0.2">
      <c r="A39" s="7"/>
      <c r="B39" s="79"/>
      <c r="C39" s="80"/>
      <c r="D39" s="79"/>
      <c r="E39" s="80"/>
      <c r="F39" s="79"/>
      <c r="G39" s="80"/>
      <c r="H39" s="32"/>
      <c r="I39" s="28"/>
    </row>
    <row r="40" spans="1:9" ht="30" customHeight="1" x14ac:dyDescent="0.2">
      <c r="A40" s="73" t="s">
        <v>0</v>
      </c>
      <c r="B40" s="73"/>
      <c r="C40" s="73"/>
      <c r="D40" s="73"/>
      <c r="E40" s="73"/>
      <c r="F40" s="90"/>
      <c r="G40" s="91"/>
      <c r="H40" s="76"/>
      <c r="I40" s="76"/>
    </row>
    <row r="41" spans="1:9" ht="20.100000000000001" customHeight="1" x14ac:dyDescent="0.2">
      <c r="A41" s="3"/>
    </row>
    <row r="42" spans="1:9" ht="30" customHeight="1" x14ac:dyDescent="0.2">
      <c r="A42" s="10" t="s">
        <v>5</v>
      </c>
      <c r="B42" s="63" t="s">
        <v>6</v>
      </c>
      <c r="C42" s="64"/>
      <c r="D42" s="63" t="s">
        <v>7</v>
      </c>
      <c r="E42" s="64"/>
      <c r="F42" s="63" t="s">
        <v>8</v>
      </c>
      <c r="G42" s="64"/>
      <c r="H42" s="63" t="s">
        <v>20</v>
      </c>
      <c r="I42" s="64"/>
    </row>
    <row r="43" spans="1:9" ht="30" customHeight="1" x14ac:dyDescent="0.2">
      <c r="A43" s="4" t="s">
        <v>16</v>
      </c>
      <c r="B43" s="94"/>
      <c r="C43" s="95"/>
      <c r="D43" s="94"/>
      <c r="E43" s="95"/>
      <c r="F43" s="94"/>
      <c r="G43" s="95"/>
      <c r="H43" s="96"/>
      <c r="I43" s="96"/>
    </row>
    <row r="44" spans="1:9" ht="30" customHeight="1" x14ac:dyDescent="0.2">
      <c r="A44" s="8" t="s">
        <v>69</v>
      </c>
      <c r="B44" s="60"/>
      <c r="C44" s="61"/>
      <c r="D44" s="60"/>
      <c r="E44" s="61"/>
      <c r="F44" s="60"/>
      <c r="G44" s="61"/>
      <c r="H44" s="71" t="s">
        <v>93</v>
      </c>
      <c r="I44" s="72"/>
    </row>
    <row r="45" spans="1:9" ht="30" customHeight="1" x14ac:dyDescent="0.2">
      <c r="A45" s="8" t="s">
        <v>81</v>
      </c>
      <c r="B45" s="60"/>
      <c r="C45" s="61"/>
      <c r="D45" s="68"/>
      <c r="E45" s="69"/>
      <c r="F45" s="60"/>
      <c r="G45" s="61"/>
      <c r="H45" s="92"/>
      <c r="I45" s="93"/>
    </row>
    <row r="46" spans="1:9" ht="30" customHeight="1" x14ac:dyDescent="0.2">
      <c r="A46" s="8" t="s">
        <v>79</v>
      </c>
      <c r="B46" s="60"/>
      <c r="C46" s="61"/>
      <c r="D46" s="60"/>
      <c r="E46" s="61"/>
      <c r="F46" s="60"/>
      <c r="G46" s="61"/>
      <c r="H46" s="92"/>
      <c r="I46" s="93"/>
    </row>
    <row r="47" spans="1:9" ht="30" customHeight="1" x14ac:dyDescent="0.2">
      <c r="A47" s="7"/>
      <c r="B47" s="79"/>
      <c r="C47" s="80"/>
      <c r="D47" s="79"/>
      <c r="E47" s="80"/>
      <c r="F47" s="79"/>
      <c r="G47" s="80"/>
      <c r="H47" s="98"/>
      <c r="I47" s="99"/>
    </row>
    <row r="48" spans="1:9" ht="30" customHeight="1" x14ac:dyDescent="0.2">
      <c r="A48" s="73" t="s">
        <v>1</v>
      </c>
      <c r="B48" s="73"/>
      <c r="C48" s="73"/>
      <c r="D48" s="73"/>
      <c r="E48" s="73"/>
      <c r="F48" s="90"/>
      <c r="G48" s="91"/>
      <c r="H48" s="97"/>
      <c r="I48" s="97"/>
    </row>
    <row r="49" spans="1:9" ht="30" customHeight="1" x14ac:dyDescent="0.2">
      <c r="A49" s="19"/>
      <c r="B49" s="19"/>
      <c r="C49" s="19"/>
      <c r="D49" s="19"/>
      <c r="E49" s="20"/>
      <c r="F49" s="23"/>
      <c r="G49" s="23"/>
      <c r="H49" s="21"/>
      <c r="I49" s="22"/>
    </row>
    <row r="50" spans="1:9" ht="30" customHeight="1" x14ac:dyDescent="0.2">
      <c r="A50" s="10" t="s">
        <v>5</v>
      </c>
      <c r="B50" s="63" t="s">
        <v>6</v>
      </c>
      <c r="C50" s="64"/>
      <c r="D50" s="63" t="s">
        <v>7</v>
      </c>
      <c r="E50" s="64"/>
      <c r="F50" s="63" t="s">
        <v>8</v>
      </c>
      <c r="G50" s="64"/>
      <c r="H50" s="63" t="s">
        <v>20</v>
      </c>
      <c r="I50" s="64"/>
    </row>
    <row r="51" spans="1:9" ht="30" customHeight="1" x14ac:dyDescent="0.2">
      <c r="A51" s="4" t="s">
        <v>17</v>
      </c>
      <c r="B51" s="94"/>
      <c r="C51" s="95"/>
      <c r="D51" s="94"/>
      <c r="E51" s="95"/>
      <c r="F51" s="94"/>
      <c r="G51" s="95"/>
      <c r="H51" s="96"/>
      <c r="I51" s="96"/>
    </row>
    <row r="52" spans="1:9" ht="30" customHeight="1" x14ac:dyDescent="0.2">
      <c r="A52" s="8" t="s">
        <v>82</v>
      </c>
      <c r="B52" s="107"/>
      <c r="C52" s="95"/>
      <c r="D52" s="107"/>
      <c r="E52" s="95"/>
      <c r="F52" s="60"/>
      <c r="G52" s="61"/>
      <c r="H52" s="108"/>
      <c r="I52" s="108"/>
    </row>
    <row r="53" spans="1:9" ht="30" customHeight="1" x14ac:dyDescent="0.2">
      <c r="A53" s="8"/>
      <c r="B53" s="107"/>
      <c r="C53" s="95"/>
      <c r="D53" s="94"/>
      <c r="E53" s="95"/>
      <c r="F53" s="60"/>
      <c r="G53" s="61"/>
      <c r="H53" s="77"/>
      <c r="I53" s="78"/>
    </row>
    <row r="54" spans="1:9" ht="30" hidden="1" customHeight="1" x14ac:dyDescent="0.2">
      <c r="A54" s="8" t="s">
        <v>28</v>
      </c>
      <c r="B54" s="107"/>
      <c r="C54" s="95"/>
      <c r="D54" s="94"/>
      <c r="E54" s="95"/>
      <c r="F54" s="60"/>
      <c r="G54" s="61"/>
      <c r="H54" s="77"/>
      <c r="I54" s="78"/>
    </row>
    <row r="55" spans="1:9" ht="30" customHeight="1" x14ac:dyDescent="0.2">
      <c r="A55" s="18"/>
      <c r="B55" s="105"/>
      <c r="C55" s="106"/>
      <c r="D55" s="105"/>
      <c r="E55" s="106"/>
      <c r="F55" s="105"/>
      <c r="G55" s="106"/>
      <c r="H55" s="81"/>
      <c r="I55" s="81"/>
    </row>
    <row r="56" spans="1:9" ht="30" customHeight="1" x14ac:dyDescent="0.2">
      <c r="A56" s="73" t="s">
        <v>18</v>
      </c>
      <c r="B56" s="73"/>
      <c r="C56" s="73"/>
      <c r="D56" s="73"/>
      <c r="E56" s="73"/>
      <c r="F56" s="74"/>
      <c r="G56" s="75"/>
      <c r="H56" s="76"/>
      <c r="I56" s="76"/>
    </row>
    <row r="57" spans="1:9" ht="20.100000000000001" customHeight="1" thickBot="1" x14ac:dyDescent="0.25">
      <c r="H57" s="5"/>
      <c r="I57" s="5"/>
    </row>
    <row r="58" spans="1:9" ht="70.05" customHeight="1" thickBot="1" x14ac:dyDescent="0.25">
      <c r="A58" s="100" t="s">
        <v>19</v>
      </c>
      <c r="B58" s="100"/>
      <c r="C58" s="100"/>
      <c r="D58" s="100"/>
      <c r="E58" s="101"/>
      <c r="F58" s="102"/>
      <c r="G58" s="103"/>
      <c r="H58" s="24" t="s">
        <v>78</v>
      </c>
      <c r="I58" s="30"/>
    </row>
    <row r="59" spans="1:9" ht="20.100000000000001" customHeight="1" x14ac:dyDescent="0.2">
      <c r="A59" s="19"/>
      <c r="B59" s="19"/>
      <c r="C59" s="19"/>
      <c r="D59" s="19"/>
      <c r="E59" s="16"/>
      <c r="F59" s="16"/>
      <c r="G59" s="16"/>
      <c r="H59" s="22"/>
      <c r="I59" s="22"/>
    </row>
    <row r="60" spans="1:9" ht="30" customHeight="1" x14ac:dyDescent="0.2">
      <c r="A60" s="104"/>
      <c r="B60" s="104"/>
      <c r="C60" s="104"/>
      <c r="D60" s="104"/>
      <c r="E60" s="104"/>
      <c r="F60" s="104"/>
      <c r="G60" s="104"/>
      <c r="H60" s="104"/>
      <c r="I60" s="104"/>
    </row>
    <row r="61" spans="1:9" ht="30" customHeight="1" x14ac:dyDescent="0.2">
      <c r="A61" s="19"/>
      <c r="B61" s="19"/>
      <c r="C61" s="19"/>
      <c r="D61" s="19"/>
      <c r="E61" s="16"/>
      <c r="F61" s="16"/>
      <c r="G61" s="16"/>
      <c r="H61" s="22"/>
      <c r="I61" s="22"/>
    </row>
    <row r="62" spans="1:9" ht="30" customHeight="1" x14ac:dyDescent="0.2">
      <c r="A62" s="19"/>
      <c r="B62" s="19"/>
      <c r="C62" s="19"/>
      <c r="D62" s="19"/>
      <c r="E62" s="16"/>
      <c r="F62" s="16"/>
      <c r="G62" s="16"/>
      <c r="H62" s="22"/>
      <c r="I62" s="22"/>
    </row>
    <row r="63" spans="1:9" x14ac:dyDescent="0.2">
      <c r="A63" s="11"/>
      <c r="B63" s="11"/>
      <c r="C63" s="11"/>
      <c r="D63" s="11"/>
      <c r="E63" s="11"/>
      <c r="F63" s="11"/>
      <c r="G63" s="11"/>
      <c r="H63" s="11"/>
    </row>
    <row r="64" spans="1:9" x14ac:dyDescent="0.2">
      <c r="A64" s="43" t="s">
        <v>100</v>
      </c>
      <c r="B64" s="43"/>
    </row>
    <row r="65" spans="1:9" x14ac:dyDescent="0.2">
      <c r="A65" s="119" t="s">
        <v>101</v>
      </c>
      <c r="B65" s="121" t="s">
        <v>102</v>
      </c>
      <c r="C65" s="122"/>
      <c r="D65" s="123"/>
      <c r="E65" s="121" t="s">
        <v>103</v>
      </c>
      <c r="F65" s="122"/>
      <c r="G65" s="123"/>
      <c r="H65" s="127" t="s">
        <v>104</v>
      </c>
      <c r="I65" s="110"/>
    </row>
    <row r="66" spans="1:9" x14ac:dyDescent="0.2">
      <c r="A66" s="120"/>
      <c r="B66" s="124"/>
      <c r="C66" s="125"/>
      <c r="D66" s="126"/>
      <c r="E66" s="124"/>
      <c r="F66" s="125"/>
      <c r="G66" s="126"/>
      <c r="H66" s="113"/>
      <c r="I66" s="114"/>
    </row>
    <row r="67" spans="1:9" x14ac:dyDescent="0.2">
      <c r="A67" s="33"/>
      <c r="B67" s="44"/>
      <c r="C67" s="45"/>
      <c r="D67" s="35"/>
      <c r="E67" s="34"/>
      <c r="F67" s="46"/>
      <c r="G67" s="35"/>
      <c r="H67" s="109"/>
      <c r="I67" s="110"/>
    </row>
    <row r="68" spans="1:9" x14ac:dyDescent="0.2">
      <c r="A68" s="36"/>
      <c r="B68" s="47"/>
      <c r="C68" s="48"/>
      <c r="D68" s="37"/>
      <c r="E68" s="38"/>
      <c r="F68" s="49"/>
      <c r="G68" s="37"/>
      <c r="H68" s="111"/>
      <c r="I68" s="112"/>
    </row>
    <row r="69" spans="1:9" x14ac:dyDescent="0.2">
      <c r="A69" s="36"/>
      <c r="B69" s="47"/>
      <c r="C69" s="48"/>
      <c r="D69" s="37"/>
      <c r="E69" s="38"/>
      <c r="F69" s="49"/>
      <c r="G69" s="37"/>
      <c r="H69" s="111"/>
      <c r="I69" s="112"/>
    </row>
    <row r="70" spans="1:9" x14ac:dyDescent="0.2">
      <c r="A70" s="36"/>
      <c r="B70" s="47"/>
      <c r="C70" s="48"/>
      <c r="D70" s="37"/>
      <c r="E70" s="38"/>
      <c r="F70" s="49"/>
      <c r="G70" s="37"/>
      <c r="H70" s="111"/>
      <c r="I70" s="112"/>
    </row>
    <row r="71" spans="1:9" x14ac:dyDescent="0.2">
      <c r="A71" s="36"/>
      <c r="B71" s="47"/>
      <c r="C71" s="48"/>
      <c r="D71" s="37"/>
      <c r="E71" s="38"/>
      <c r="F71" s="49"/>
      <c r="G71" s="37"/>
      <c r="H71" s="111"/>
      <c r="I71" s="112"/>
    </row>
    <row r="72" spans="1:9" x14ac:dyDescent="0.2">
      <c r="A72" s="36"/>
      <c r="B72" s="47"/>
      <c r="C72" s="48"/>
      <c r="D72" s="37"/>
      <c r="E72" s="38"/>
      <c r="F72" s="49"/>
      <c r="G72" s="37"/>
      <c r="H72" s="111"/>
      <c r="I72" s="112"/>
    </row>
    <row r="73" spans="1:9" x14ac:dyDescent="0.2">
      <c r="A73" s="36"/>
      <c r="B73" s="47"/>
      <c r="C73" s="48"/>
      <c r="D73" s="37"/>
      <c r="E73" s="38"/>
      <c r="F73" s="49"/>
      <c r="G73" s="37"/>
      <c r="H73" s="111"/>
      <c r="I73" s="112"/>
    </row>
    <row r="74" spans="1:9" x14ac:dyDescent="0.2">
      <c r="A74" s="39"/>
      <c r="B74" s="50"/>
      <c r="C74" s="51"/>
      <c r="D74" s="40"/>
      <c r="E74" s="41"/>
      <c r="F74" s="52"/>
      <c r="G74" s="40"/>
      <c r="H74" s="113"/>
      <c r="I74" s="114"/>
    </row>
    <row r="75" spans="1:9" x14ac:dyDescent="0.2">
      <c r="A75" s="19"/>
      <c r="B75" s="19"/>
      <c r="C75" s="19"/>
      <c r="D75" s="19"/>
      <c r="E75" s="19"/>
      <c r="F75" s="19"/>
      <c r="G75" s="19"/>
      <c r="H75" s="42"/>
    </row>
    <row r="76" spans="1:9" x14ac:dyDescent="0.2">
      <c r="A76" s="19"/>
      <c r="B76" s="19"/>
      <c r="C76" s="19"/>
      <c r="D76" s="19"/>
      <c r="E76" s="19"/>
      <c r="F76" s="19"/>
      <c r="G76" s="19"/>
      <c r="H76" s="42"/>
    </row>
    <row r="77" spans="1:9" ht="21" customHeight="1" x14ac:dyDescent="0.2">
      <c r="A77" s="115" t="s">
        <v>25</v>
      </c>
      <c r="B77" s="116"/>
      <c r="C77" s="116"/>
      <c r="D77" s="116"/>
      <c r="E77" s="116"/>
      <c r="F77" s="116"/>
      <c r="G77" s="117"/>
      <c r="H77" s="117"/>
    </row>
    <row r="78" spans="1:9" ht="67.2" customHeight="1" x14ac:dyDescent="0.2">
      <c r="A78" s="115" t="s">
        <v>105</v>
      </c>
      <c r="B78" s="116"/>
      <c r="C78" s="116"/>
      <c r="D78" s="116"/>
      <c r="E78" s="116"/>
      <c r="F78" s="116"/>
      <c r="G78" s="116"/>
      <c r="H78" s="116"/>
    </row>
    <row r="79" spans="1:9" ht="21" customHeight="1" x14ac:dyDescent="0.2">
      <c r="A79" s="12"/>
      <c r="B79" s="12"/>
      <c r="C79" s="12"/>
      <c r="D79" s="12"/>
      <c r="E79" s="12"/>
      <c r="F79" s="12"/>
      <c r="G79" s="12"/>
      <c r="H79" s="12"/>
    </row>
  </sheetData>
  <mergeCells count="195">
    <mergeCell ref="A78:H78"/>
    <mergeCell ref="A77:H77"/>
    <mergeCell ref="H67:I74"/>
    <mergeCell ref="H65:I66"/>
    <mergeCell ref="A65:A66"/>
    <mergeCell ref="B65:D66"/>
    <mergeCell ref="E65:G66"/>
    <mergeCell ref="B8:C8"/>
    <mergeCell ref="D8:E8"/>
    <mergeCell ref="F8:G8"/>
    <mergeCell ref="H8:I8"/>
    <mergeCell ref="B9:C9"/>
    <mergeCell ref="D9:E9"/>
    <mergeCell ref="F9:G9"/>
    <mergeCell ref="H9:I9"/>
    <mergeCell ref="B13:C13"/>
    <mergeCell ref="D13:E13"/>
    <mergeCell ref="F13:G13"/>
    <mergeCell ref="B16:C16"/>
    <mergeCell ref="D16:E16"/>
    <mergeCell ref="F16:G16"/>
    <mergeCell ref="H16:I16"/>
    <mergeCell ref="B17:C17"/>
    <mergeCell ref="D17:E17"/>
    <mergeCell ref="A1:I1"/>
    <mergeCell ref="A2:I2"/>
    <mergeCell ref="A4:E4"/>
    <mergeCell ref="F4:H4"/>
    <mergeCell ref="A5:E5"/>
    <mergeCell ref="F5:H5"/>
    <mergeCell ref="B12:C12"/>
    <mergeCell ref="D12:E12"/>
    <mergeCell ref="F12:G12"/>
    <mergeCell ref="B10:C10"/>
    <mergeCell ref="D10:E10"/>
    <mergeCell ref="F10:G10"/>
    <mergeCell ref="B11:C11"/>
    <mergeCell ref="D11:E11"/>
    <mergeCell ref="F11:G11"/>
    <mergeCell ref="F17:G17"/>
    <mergeCell ref="H17:I17"/>
    <mergeCell ref="B14:C14"/>
    <mergeCell ref="D14:E14"/>
    <mergeCell ref="F14:G14"/>
    <mergeCell ref="B15:C15"/>
    <mergeCell ref="D15:E15"/>
    <mergeCell ref="F15:G15"/>
    <mergeCell ref="H15:I15"/>
    <mergeCell ref="A20:E20"/>
    <mergeCell ref="F20:G20"/>
    <mergeCell ref="H20:I20"/>
    <mergeCell ref="B22:C22"/>
    <mergeCell ref="D22:E22"/>
    <mergeCell ref="F22:G22"/>
    <mergeCell ref="H22:I22"/>
    <mergeCell ref="B18:C18"/>
    <mergeCell ref="D18:E18"/>
    <mergeCell ref="F18:G18"/>
    <mergeCell ref="H18:I18"/>
    <mergeCell ref="B19:C19"/>
    <mergeCell ref="D19:E19"/>
    <mergeCell ref="F19:G19"/>
    <mergeCell ref="H19:I19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B42:C42"/>
    <mergeCell ref="D42:E42"/>
    <mergeCell ref="F42:G42"/>
    <mergeCell ref="H42:I42"/>
    <mergeCell ref="B43:C43"/>
    <mergeCell ref="D43:E43"/>
    <mergeCell ref="F43:G43"/>
    <mergeCell ref="H43:I43"/>
    <mergeCell ref="B39:C39"/>
    <mergeCell ref="D39:E39"/>
    <mergeCell ref="F39:G39"/>
    <mergeCell ref="A40:E40"/>
    <mergeCell ref="F40:G40"/>
    <mergeCell ref="H40:I40"/>
    <mergeCell ref="B46:C46"/>
    <mergeCell ref="D46:E46"/>
    <mergeCell ref="F46:G46"/>
    <mergeCell ref="H46:I46"/>
    <mergeCell ref="B47:C47"/>
    <mergeCell ref="D47:E47"/>
    <mergeCell ref="F47:G47"/>
    <mergeCell ref="H47:I47"/>
    <mergeCell ref="B44:C44"/>
    <mergeCell ref="D44:E44"/>
    <mergeCell ref="F44:G44"/>
    <mergeCell ref="H44:I44"/>
    <mergeCell ref="B45:C45"/>
    <mergeCell ref="D45:E45"/>
    <mergeCell ref="F45:G45"/>
    <mergeCell ref="H45:I45"/>
    <mergeCell ref="D51:E51"/>
    <mergeCell ref="F51:G51"/>
    <mergeCell ref="H51:I51"/>
    <mergeCell ref="B52:C52"/>
    <mergeCell ref="D52:E52"/>
    <mergeCell ref="F52:G52"/>
    <mergeCell ref="H52:I52"/>
    <mergeCell ref="A48:E48"/>
    <mergeCell ref="F48:G48"/>
    <mergeCell ref="H48:I48"/>
    <mergeCell ref="B50:C50"/>
    <mergeCell ref="D50:E50"/>
    <mergeCell ref="F50:G50"/>
    <mergeCell ref="H50:I50"/>
    <mergeCell ref="A58:D58"/>
    <mergeCell ref="E58:G58"/>
    <mergeCell ref="A60:I60"/>
    <mergeCell ref="H11:I11"/>
    <mergeCell ref="H12:I12"/>
    <mergeCell ref="H14:I14"/>
    <mergeCell ref="H13:I13"/>
    <mergeCell ref="H10:I10"/>
    <mergeCell ref="B55:C55"/>
    <mergeCell ref="D55:E55"/>
    <mergeCell ref="F55:G55"/>
    <mergeCell ref="H55:I55"/>
    <mergeCell ref="A56:E56"/>
    <mergeCell ref="F56:G56"/>
    <mergeCell ref="H56:I56"/>
    <mergeCell ref="B53:C53"/>
    <mergeCell ref="D53:E53"/>
    <mergeCell ref="F53:G53"/>
    <mergeCell ref="H53:I53"/>
    <mergeCell ref="B54:C54"/>
    <mergeCell ref="D54:E54"/>
    <mergeCell ref="F54:G54"/>
    <mergeCell ref="H54:I54"/>
    <mergeCell ref="B51:C51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EDDD-295C-4052-90EF-62F51973C278}">
  <sheetPr>
    <tabColor rgb="FFFFC000"/>
    <pageSetUpPr fitToPage="1"/>
  </sheetPr>
  <dimension ref="A1:Q62"/>
  <sheetViews>
    <sheetView view="pageBreakPreview" topLeftCell="A32" zoomScale="80" zoomScaleNormal="100" zoomScaleSheetLayoutView="80" workbookViewId="0">
      <selection activeCell="D46" sqref="D46:E46"/>
    </sheetView>
  </sheetViews>
  <sheetFormatPr defaultColWidth="9" defaultRowHeight="21" x14ac:dyDescent="0.2"/>
  <cols>
    <col min="1" max="1" width="58.88671875" style="2" bestFit="1" customWidth="1"/>
    <col min="2" max="7" width="13.109375" style="2" customWidth="1"/>
    <col min="8" max="8" width="45.6640625" style="2" customWidth="1"/>
    <col min="9" max="9" width="30.6640625" style="2" customWidth="1"/>
    <col min="10" max="16384" width="9" style="2"/>
  </cols>
  <sheetData>
    <row r="1" spans="1:17" ht="30" customHeight="1" x14ac:dyDescent="0.2">
      <c r="A1" s="118" t="s">
        <v>31</v>
      </c>
      <c r="B1" s="118"/>
      <c r="C1" s="118"/>
      <c r="D1" s="118"/>
      <c r="E1" s="118"/>
      <c r="F1" s="118"/>
      <c r="G1" s="118"/>
      <c r="H1" s="118"/>
      <c r="I1" s="118"/>
    </row>
    <row r="2" spans="1:17" ht="30" customHeight="1" x14ac:dyDescent="0.2">
      <c r="A2" s="118" t="s">
        <v>33</v>
      </c>
      <c r="B2" s="118"/>
      <c r="C2" s="118"/>
      <c r="D2" s="118"/>
      <c r="E2" s="118"/>
      <c r="F2" s="118"/>
      <c r="G2" s="118"/>
      <c r="H2" s="118"/>
      <c r="I2" s="118"/>
    </row>
    <row r="3" spans="1:17" ht="48.75" customHeight="1" x14ac:dyDescent="0.2">
      <c r="A3" s="130"/>
      <c r="B3" s="131"/>
      <c r="C3" s="131"/>
      <c r="D3" s="131"/>
      <c r="E3" s="132"/>
      <c r="F3" s="13"/>
      <c r="G3" s="13"/>
      <c r="H3" s="13"/>
      <c r="I3" s="13"/>
    </row>
    <row r="4" spans="1:17" ht="18.75" customHeight="1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17" ht="30" hidden="1" customHeight="1" x14ac:dyDescent="0.2">
      <c r="A5" s="1" t="s">
        <v>23</v>
      </c>
    </row>
    <row r="6" spans="1:17" ht="70.05" hidden="1" customHeight="1" x14ac:dyDescent="0.2">
      <c r="A6" s="53"/>
      <c r="B6" s="54"/>
      <c r="C6" s="16"/>
      <c r="D6" s="16"/>
    </row>
    <row r="7" spans="1:17" ht="20.100000000000001" customHeight="1" x14ac:dyDescent="0.2">
      <c r="A7" s="1"/>
    </row>
    <row r="8" spans="1:17" ht="30" customHeight="1" x14ac:dyDescent="0.2">
      <c r="A8" s="55" t="s">
        <v>2</v>
      </c>
      <c r="B8" s="56"/>
      <c r="C8" s="56"/>
      <c r="D8" s="56"/>
      <c r="E8" s="57"/>
      <c r="F8" s="55" t="s">
        <v>3</v>
      </c>
      <c r="G8" s="56"/>
      <c r="H8" s="57"/>
      <c r="I8" s="14" t="s">
        <v>4</v>
      </c>
    </row>
    <row r="9" spans="1:17" ht="70.05" customHeight="1" x14ac:dyDescent="0.2">
      <c r="A9" s="55" t="s">
        <v>32</v>
      </c>
      <c r="B9" s="56"/>
      <c r="C9" s="56"/>
      <c r="D9" s="56"/>
      <c r="E9" s="57"/>
      <c r="F9" s="58" t="s">
        <v>67</v>
      </c>
      <c r="G9" s="59"/>
      <c r="H9" s="54"/>
      <c r="I9" s="14">
        <v>2</v>
      </c>
    </row>
    <row r="10" spans="1:17" ht="20.100000000000001" customHeight="1" x14ac:dyDescent="0.2">
      <c r="A10" s="3"/>
    </row>
    <row r="11" spans="1:17" ht="18" customHeight="1" x14ac:dyDescent="0.2">
      <c r="A11" s="3"/>
      <c r="I11" s="9" t="s">
        <v>21</v>
      </c>
    </row>
    <row r="12" spans="1:17" ht="30" customHeight="1" x14ac:dyDescent="0.2">
      <c r="A12" s="10" t="s">
        <v>5</v>
      </c>
      <c r="B12" s="63" t="s">
        <v>6</v>
      </c>
      <c r="C12" s="64"/>
      <c r="D12" s="63" t="s">
        <v>7</v>
      </c>
      <c r="E12" s="64"/>
      <c r="F12" s="63" t="s">
        <v>8</v>
      </c>
      <c r="G12" s="64"/>
      <c r="H12" s="63" t="s">
        <v>20</v>
      </c>
      <c r="I12" s="64"/>
    </row>
    <row r="13" spans="1:17" ht="30" customHeight="1" x14ac:dyDescent="0.2">
      <c r="A13" s="4" t="s">
        <v>10</v>
      </c>
      <c r="B13" s="65"/>
      <c r="C13" s="66"/>
      <c r="D13" s="65"/>
      <c r="E13" s="66"/>
      <c r="F13" s="65"/>
      <c r="G13" s="66"/>
      <c r="H13" s="67" t="s">
        <v>40</v>
      </c>
      <c r="I13" s="67"/>
    </row>
    <row r="14" spans="1:17" ht="30" customHeight="1" x14ac:dyDescent="0.2">
      <c r="A14" s="6" t="s">
        <v>12</v>
      </c>
      <c r="B14" s="60">
        <v>481960</v>
      </c>
      <c r="C14" s="61"/>
      <c r="D14" s="60">
        <v>2</v>
      </c>
      <c r="E14" s="61"/>
      <c r="F14" s="60">
        <f>B14*D14</f>
        <v>963920</v>
      </c>
      <c r="G14" s="61"/>
      <c r="H14" s="96" t="s">
        <v>11</v>
      </c>
      <c r="I14" s="96"/>
    </row>
    <row r="15" spans="1:17" s="17" customFormat="1" ht="30" customHeight="1" x14ac:dyDescent="0.2">
      <c r="A15" s="6" t="s">
        <v>13</v>
      </c>
      <c r="B15" s="60">
        <v>2950</v>
      </c>
      <c r="C15" s="61"/>
      <c r="D15" s="60">
        <v>2</v>
      </c>
      <c r="E15" s="61"/>
      <c r="F15" s="60">
        <f t="shared" ref="F15" si="0">B15*D15</f>
        <v>5900</v>
      </c>
      <c r="G15" s="61"/>
      <c r="H15" s="96" t="s">
        <v>9</v>
      </c>
      <c r="I15" s="96"/>
      <c r="Q15" s="17" t="s">
        <v>24</v>
      </c>
    </row>
    <row r="16" spans="1:17" s="17" customFormat="1" ht="30" customHeight="1" x14ac:dyDescent="0.2">
      <c r="A16" s="6" t="s">
        <v>22</v>
      </c>
      <c r="B16" s="60">
        <v>1000</v>
      </c>
      <c r="C16" s="61"/>
      <c r="D16" s="60">
        <v>2</v>
      </c>
      <c r="E16" s="61"/>
      <c r="F16" s="60">
        <f>B16*D16</f>
        <v>2000</v>
      </c>
      <c r="G16" s="61"/>
      <c r="H16" s="96"/>
      <c r="I16" s="96"/>
      <c r="Q16" s="17" t="s">
        <v>24</v>
      </c>
    </row>
    <row r="17" spans="1:9" ht="30" customHeight="1" x14ac:dyDescent="0.2">
      <c r="A17" s="6" t="s">
        <v>35</v>
      </c>
      <c r="B17" s="60">
        <v>5000</v>
      </c>
      <c r="C17" s="61"/>
      <c r="D17" s="60">
        <v>2</v>
      </c>
      <c r="E17" s="61"/>
      <c r="F17" s="60">
        <f>B17*D17</f>
        <v>10000</v>
      </c>
      <c r="G17" s="61"/>
      <c r="H17" s="96"/>
      <c r="I17" s="96"/>
    </row>
    <row r="18" spans="1:9" ht="30" customHeight="1" x14ac:dyDescent="0.2">
      <c r="A18" s="6" t="s">
        <v>36</v>
      </c>
      <c r="B18" s="60">
        <v>8800</v>
      </c>
      <c r="C18" s="61"/>
      <c r="D18" s="60">
        <v>2</v>
      </c>
      <c r="E18" s="61"/>
      <c r="F18" s="60">
        <f t="shared" ref="F18:F19" si="1">B18*D18</f>
        <v>17600</v>
      </c>
      <c r="G18" s="61"/>
      <c r="H18" s="96"/>
      <c r="I18" s="96"/>
    </row>
    <row r="19" spans="1:9" ht="30" customHeight="1" x14ac:dyDescent="0.2">
      <c r="A19" s="6" t="s">
        <v>34</v>
      </c>
      <c r="B19" s="60">
        <v>11000</v>
      </c>
      <c r="C19" s="61"/>
      <c r="D19" s="60">
        <v>2</v>
      </c>
      <c r="E19" s="61"/>
      <c r="F19" s="60">
        <f t="shared" si="1"/>
        <v>22000</v>
      </c>
      <c r="G19" s="61"/>
      <c r="H19" s="96"/>
      <c r="I19" s="96"/>
    </row>
    <row r="20" spans="1:9" ht="30" customHeight="1" x14ac:dyDescent="0.2">
      <c r="A20" s="7"/>
      <c r="B20" s="79"/>
      <c r="C20" s="80"/>
      <c r="D20" s="79"/>
      <c r="E20" s="80"/>
      <c r="F20" s="79">
        <f t="shared" ref="F20" si="2">B20*D20</f>
        <v>0</v>
      </c>
      <c r="G20" s="80"/>
      <c r="H20" s="81"/>
      <c r="I20" s="81"/>
    </row>
    <row r="21" spans="1:9" ht="30" customHeight="1" x14ac:dyDescent="0.2">
      <c r="A21" s="73" t="s">
        <v>14</v>
      </c>
      <c r="B21" s="73"/>
      <c r="C21" s="73"/>
      <c r="D21" s="73"/>
      <c r="E21" s="73"/>
      <c r="F21" s="74">
        <f>SUM(F14:G20)</f>
        <v>1021420</v>
      </c>
      <c r="G21" s="75"/>
      <c r="H21" s="76"/>
      <c r="I21" s="76"/>
    </row>
    <row r="22" spans="1:9" ht="18" customHeight="1" x14ac:dyDescent="0.2">
      <c r="A22" s="3"/>
      <c r="I22" s="9"/>
    </row>
    <row r="23" spans="1:9" ht="30" customHeight="1" x14ac:dyDescent="0.2">
      <c r="A23" s="10" t="s">
        <v>5</v>
      </c>
      <c r="B23" s="63" t="s">
        <v>6</v>
      </c>
      <c r="C23" s="64"/>
      <c r="D23" s="63" t="s">
        <v>7</v>
      </c>
      <c r="E23" s="64"/>
      <c r="F23" s="63" t="s">
        <v>8</v>
      </c>
      <c r="G23" s="64"/>
      <c r="H23" s="63" t="s">
        <v>20</v>
      </c>
      <c r="I23" s="64"/>
    </row>
    <row r="24" spans="1:9" ht="30" customHeight="1" x14ac:dyDescent="0.2">
      <c r="A24" s="4" t="s">
        <v>15</v>
      </c>
      <c r="B24" s="82"/>
      <c r="C24" s="83"/>
      <c r="D24" s="82"/>
      <c r="E24" s="83"/>
      <c r="F24" s="82"/>
      <c r="G24" s="83"/>
      <c r="H24" s="67"/>
      <c r="I24" s="67"/>
    </row>
    <row r="25" spans="1:9" ht="30" customHeight="1" x14ac:dyDescent="0.2">
      <c r="A25" s="8" t="s">
        <v>37</v>
      </c>
      <c r="B25" s="60">
        <v>56700</v>
      </c>
      <c r="C25" s="61"/>
      <c r="D25" s="60">
        <v>2</v>
      </c>
      <c r="E25" s="61"/>
      <c r="F25" s="60">
        <f t="shared" ref="F25:F29" si="3">B25*D25</f>
        <v>113400</v>
      </c>
      <c r="G25" s="61"/>
      <c r="H25" s="96" t="s">
        <v>52</v>
      </c>
      <c r="I25" s="96"/>
    </row>
    <row r="26" spans="1:9" ht="30" customHeight="1" x14ac:dyDescent="0.2">
      <c r="A26" s="8" t="s">
        <v>38</v>
      </c>
      <c r="B26" s="60">
        <v>56700</v>
      </c>
      <c r="C26" s="61"/>
      <c r="D26" s="94">
        <v>3</v>
      </c>
      <c r="E26" s="95"/>
      <c r="F26" s="60">
        <f t="shared" si="3"/>
        <v>170100</v>
      </c>
      <c r="G26" s="61"/>
      <c r="H26" s="96" t="s">
        <v>53</v>
      </c>
      <c r="I26" s="96"/>
    </row>
    <row r="27" spans="1:9" ht="30" hidden="1" customHeight="1" x14ac:dyDescent="0.2">
      <c r="A27" s="8" t="s">
        <v>29</v>
      </c>
      <c r="B27" s="60">
        <v>55000</v>
      </c>
      <c r="C27" s="61"/>
      <c r="D27" s="60">
        <v>0</v>
      </c>
      <c r="E27" s="61"/>
      <c r="F27" s="60">
        <f t="shared" si="3"/>
        <v>0</v>
      </c>
      <c r="G27" s="61"/>
      <c r="H27" s="96" t="s">
        <v>54</v>
      </c>
      <c r="I27" s="96"/>
    </row>
    <row r="28" spans="1:9" ht="30" hidden="1" customHeight="1" x14ac:dyDescent="0.2">
      <c r="A28" s="8" t="s">
        <v>30</v>
      </c>
      <c r="B28" s="60">
        <v>30000</v>
      </c>
      <c r="C28" s="61"/>
      <c r="D28" s="60">
        <v>0</v>
      </c>
      <c r="E28" s="61"/>
      <c r="F28" s="60">
        <f t="shared" si="3"/>
        <v>0</v>
      </c>
      <c r="G28" s="61"/>
      <c r="H28" s="96" t="s">
        <v>55</v>
      </c>
      <c r="I28" s="96"/>
    </row>
    <row r="29" spans="1:9" ht="30" customHeight="1" x14ac:dyDescent="0.2">
      <c r="A29" s="8" t="s">
        <v>39</v>
      </c>
      <c r="B29" s="60">
        <v>122850</v>
      </c>
      <c r="C29" s="61"/>
      <c r="D29" s="60">
        <v>1</v>
      </c>
      <c r="E29" s="61"/>
      <c r="F29" s="60">
        <f t="shared" si="3"/>
        <v>122850</v>
      </c>
      <c r="G29" s="61"/>
      <c r="H29" s="96" t="s">
        <v>56</v>
      </c>
      <c r="I29" s="96"/>
    </row>
    <row r="30" spans="1:9" ht="30" hidden="1" customHeight="1" x14ac:dyDescent="0.2">
      <c r="A30" s="8" t="s">
        <v>39</v>
      </c>
      <c r="B30" s="85">
        <v>50000</v>
      </c>
      <c r="C30" s="86"/>
      <c r="D30" s="85">
        <v>0</v>
      </c>
      <c r="E30" s="86"/>
      <c r="F30" s="85">
        <f t="shared" ref="F30" si="4">B30*D30</f>
        <v>0</v>
      </c>
      <c r="G30" s="86"/>
      <c r="H30" s="96" t="s">
        <v>57</v>
      </c>
      <c r="I30" s="96"/>
    </row>
    <row r="31" spans="1:9" ht="30" customHeight="1" x14ac:dyDescent="0.2">
      <c r="A31" s="8" t="s">
        <v>42</v>
      </c>
      <c r="B31" s="85">
        <v>62000</v>
      </c>
      <c r="C31" s="86"/>
      <c r="D31" s="85">
        <v>18</v>
      </c>
      <c r="E31" s="86"/>
      <c r="F31" s="85">
        <f t="shared" ref="F31" si="5">B31*D31</f>
        <v>1116000</v>
      </c>
      <c r="G31" s="86"/>
      <c r="H31" s="128" t="s">
        <v>60</v>
      </c>
      <c r="I31" s="129"/>
    </row>
    <row r="32" spans="1:9" ht="30" customHeight="1" x14ac:dyDescent="0.2">
      <c r="A32" s="8" t="s">
        <v>47</v>
      </c>
      <c r="B32" s="85">
        <v>49600</v>
      </c>
      <c r="C32" s="86"/>
      <c r="D32" s="85">
        <v>6</v>
      </c>
      <c r="E32" s="86"/>
      <c r="F32" s="85">
        <f t="shared" ref="F32" si="6">B32*D32</f>
        <v>297600</v>
      </c>
      <c r="G32" s="86"/>
      <c r="H32" s="128" t="s">
        <v>61</v>
      </c>
      <c r="I32" s="129"/>
    </row>
    <row r="33" spans="1:9" ht="30" customHeight="1" x14ac:dyDescent="0.2">
      <c r="A33" s="8" t="s">
        <v>48</v>
      </c>
      <c r="B33" s="85">
        <v>62000</v>
      </c>
      <c r="C33" s="86"/>
      <c r="D33" s="85">
        <v>3</v>
      </c>
      <c r="E33" s="86"/>
      <c r="F33" s="85">
        <f t="shared" ref="F33" si="7">B33*D33</f>
        <v>186000</v>
      </c>
      <c r="G33" s="86"/>
      <c r="H33" s="128" t="s">
        <v>62</v>
      </c>
      <c r="I33" s="129"/>
    </row>
    <row r="34" spans="1:9" ht="30" customHeight="1" x14ac:dyDescent="0.2">
      <c r="A34" s="8" t="s">
        <v>49</v>
      </c>
      <c r="B34" s="85">
        <v>49600</v>
      </c>
      <c r="C34" s="86"/>
      <c r="D34" s="85">
        <v>3</v>
      </c>
      <c r="E34" s="86"/>
      <c r="F34" s="85">
        <f t="shared" ref="F34" si="8">B34*D34</f>
        <v>148800</v>
      </c>
      <c r="G34" s="86"/>
      <c r="H34" s="128" t="s">
        <v>63</v>
      </c>
      <c r="I34" s="129"/>
    </row>
    <row r="35" spans="1:9" ht="30" customHeight="1" x14ac:dyDescent="0.2">
      <c r="A35" s="8" t="s">
        <v>50</v>
      </c>
      <c r="B35" s="85">
        <v>49600</v>
      </c>
      <c r="C35" s="86"/>
      <c r="D35" s="85">
        <v>6</v>
      </c>
      <c r="E35" s="86"/>
      <c r="F35" s="85">
        <f t="shared" ref="F35" si="9">B35*D35</f>
        <v>297600</v>
      </c>
      <c r="G35" s="86"/>
      <c r="H35" s="25" t="s">
        <v>64</v>
      </c>
      <c r="I35" s="26"/>
    </row>
    <row r="36" spans="1:9" ht="30" customHeight="1" x14ac:dyDescent="0.2">
      <c r="A36" s="8" t="s">
        <v>51</v>
      </c>
      <c r="B36" s="85">
        <v>62000</v>
      </c>
      <c r="C36" s="86"/>
      <c r="D36" s="85">
        <v>3</v>
      </c>
      <c r="E36" s="86"/>
      <c r="F36" s="85">
        <f t="shared" ref="F36" si="10">B36*D36</f>
        <v>186000</v>
      </c>
      <c r="G36" s="86"/>
      <c r="H36" s="128" t="s">
        <v>62</v>
      </c>
      <c r="I36" s="129"/>
    </row>
    <row r="37" spans="1:9" ht="30" customHeight="1" x14ac:dyDescent="0.2">
      <c r="A37" s="8" t="s">
        <v>43</v>
      </c>
      <c r="B37" s="85">
        <v>62000</v>
      </c>
      <c r="C37" s="86"/>
      <c r="D37" s="85">
        <v>4</v>
      </c>
      <c r="E37" s="86"/>
      <c r="F37" s="85">
        <f t="shared" ref="F37" si="11">B37*D37</f>
        <v>248000</v>
      </c>
      <c r="G37" s="86"/>
      <c r="H37" s="128" t="s">
        <v>41</v>
      </c>
      <c r="I37" s="129"/>
    </row>
    <row r="38" spans="1:9" ht="30" customHeight="1" x14ac:dyDescent="0.2">
      <c r="A38" s="8" t="s">
        <v>44</v>
      </c>
      <c r="B38" s="85"/>
      <c r="C38" s="86"/>
      <c r="D38" s="85"/>
      <c r="E38" s="86"/>
      <c r="F38" s="85">
        <v>721000</v>
      </c>
      <c r="G38" s="86"/>
      <c r="H38" s="27" t="s">
        <v>65</v>
      </c>
      <c r="I38" s="26"/>
    </row>
    <row r="39" spans="1:9" ht="30" customHeight="1" x14ac:dyDescent="0.2">
      <c r="A39" s="7" t="s">
        <v>44</v>
      </c>
      <c r="B39" s="79"/>
      <c r="C39" s="80"/>
      <c r="D39" s="79"/>
      <c r="E39" s="80"/>
      <c r="F39" s="79">
        <v>962000</v>
      </c>
      <c r="G39" s="80"/>
      <c r="H39" s="29" t="s">
        <v>66</v>
      </c>
      <c r="I39" s="28"/>
    </row>
    <row r="40" spans="1:9" ht="30" customHeight="1" x14ac:dyDescent="0.2">
      <c r="A40" s="73" t="s">
        <v>0</v>
      </c>
      <c r="B40" s="73"/>
      <c r="C40" s="73"/>
      <c r="D40" s="73"/>
      <c r="E40" s="73"/>
      <c r="F40" s="90">
        <f>SUM(F25:G39)</f>
        <v>4569350</v>
      </c>
      <c r="G40" s="91"/>
      <c r="H40" s="76"/>
      <c r="I40" s="76"/>
    </row>
    <row r="41" spans="1:9" ht="20.100000000000001" customHeight="1" x14ac:dyDescent="0.2">
      <c r="A41" s="3"/>
    </row>
    <row r="42" spans="1:9" ht="30" customHeight="1" x14ac:dyDescent="0.2">
      <c r="A42" s="10" t="s">
        <v>5</v>
      </c>
      <c r="B42" s="63" t="s">
        <v>6</v>
      </c>
      <c r="C42" s="64"/>
      <c r="D42" s="63" t="s">
        <v>7</v>
      </c>
      <c r="E42" s="64"/>
      <c r="F42" s="63" t="s">
        <v>8</v>
      </c>
      <c r="G42" s="64"/>
      <c r="H42" s="63" t="s">
        <v>20</v>
      </c>
      <c r="I42" s="64"/>
    </row>
    <row r="43" spans="1:9" ht="30" customHeight="1" x14ac:dyDescent="0.2">
      <c r="A43" s="4" t="s">
        <v>16</v>
      </c>
      <c r="B43" s="94"/>
      <c r="C43" s="95"/>
      <c r="D43" s="94"/>
      <c r="E43" s="95"/>
      <c r="F43" s="94"/>
      <c r="G43" s="95"/>
      <c r="H43" s="96"/>
      <c r="I43" s="96"/>
    </row>
    <row r="44" spans="1:9" ht="30" customHeight="1" x14ac:dyDescent="0.2">
      <c r="A44" s="8" t="s">
        <v>45</v>
      </c>
      <c r="B44" s="60" t="s">
        <v>59</v>
      </c>
      <c r="C44" s="61"/>
      <c r="D44" s="60"/>
      <c r="E44" s="61"/>
      <c r="F44" s="85">
        <v>0</v>
      </c>
      <c r="G44" s="86"/>
      <c r="H44" s="71"/>
      <c r="I44" s="72"/>
    </row>
    <row r="45" spans="1:9" ht="30" customHeight="1" x14ac:dyDescent="0.2">
      <c r="A45" s="8" t="s">
        <v>46</v>
      </c>
      <c r="B45" s="60" t="s">
        <v>59</v>
      </c>
      <c r="C45" s="61"/>
      <c r="D45" s="60"/>
      <c r="E45" s="61"/>
      <c r="F45" s="85">
        <v>0</v>
      </c>
      <c r="G45" s="86"/>
      <c r="H45" s="71"/>
      <c r="I45" s="72"/>
    </row>
    <row r="46" spans="1:9" ht="30" customHeight="1" x14ac:dyDescent="0.2">
      <c r="A46" s="8" t="s">
        <v>46</v>
      </c>
      <c r="B46" s="60" t="s">
        <v>59</v>
      </c>
      <c r="C46" s="61"/>
      <c r="D46" s="60"/>
      <c r="E46" s="61"/>
      <c r="F46" s="85">
        <v>0</v>
      </c>
      <c r="G46" s="86"/>
      <c r="H46" s="71"/>
      <c r="I46" s="72"/>
    </row>
    <row r="47" spans="1:9" ht="30" customHeight="1" x14ac:dyDescent="0.2">
      <c r="A47" s="8"/>
      <c r="B47" s="60"/>
      <c r="C47" s="61"/>
      <c r="D47" s="60"/>
      <c r="E47" s="61"/>
      <c r="F47" s="85"/>
      <c r="G47" s="86"/>
      <c r="H47" s="71"/>
      <c r="I47" s="72"/>
    </row>
    <row r="48" spans="1:9" ht="30" customHeight="1" x14ac:dyDescent="0.2">
      <c r="A48" s="7"/>
      <c r="B48" s="79"/>
      <c r="C48" s="80"/>
      <c r="D48" s="79"/>
      <c r="E48" s="80"/>
      <c r="F48" s="79"/>
      <c r="G48" s="80"/>
      <c r="H48" s="98"/>
      <c r="I48" s="99"/>
    </row>
    <row r="49" spans="1:9" ht="30" customHeight="1" x14ac:dyDescent="0.2">
      <c r="A49" s="73" t="s">
        <v>1</v>
      </c>
      <c r="B49" s="73"/>
      <c r="C49" s="73"/>
      <c r="D49" s="73"/>
      <c r="E49" s="73"/>
      <c r="F49" s="90">
        <f>SUM(F44:G47)</f>
        <v>0</v>
      </c>
      <c r="G49" s="91"/>
      <c r="H49" s="97"/>
      <c r="I49" s="97"/>
    </row>
    <row r="50" spans="1:9" ht="30" customHeight="1" x14ac:dyDescent="0.2">
      <c r="A50" s="19"/>
      <c r="B50" s="19"/>
      <c r="C50" s="19"/>
      <c r="D50" s="19"/>
      <c r="E50" s="20"/>
      <c r="F50" s="23"/>
      <c r="G50" s="23"/>
      <c r="H50" s="21"/>
      <c r="I50" s="22"/>
    </row>
    <row r="51" spans="1:9" ht="30" customHeight="1" x14ac:dyDescent="0.2">
      <c r="A51" s="10" t="s">
        <v>5</v>
      </c>
      <c r="B51" s="63" t="s">
        <v>6</v>
      </c>
      <c r="C51" s="64"/>
      <c r="D51" s="63" t="s">
        <v>7</v>
      </c>
      <c r="E51" s="64"/>
      <c r="F51" s="63" t="s">
        <v>8</v>
      </c>
      <c r="G51" s="64"/>
      <c r="H51" s="63" t="s">
        <v>20</v>
      </c>
      <c r="I51" s="64"/>
    </row>
    <row r="52" spans="1:9" ht="30" customHeight="1" x14ac:dyDescent="0.2">
      <c r="A52" s="4" t="s">
        <v>17</v>
      </c>
      <c r="B52" s="94"/>
      <c r="C52" s="95"/>
      <c r="D52" s="94"/>
      <c r="E52" s="95"/>
      <c r="F52" s="94"/>
      <c r="G52" s="95"/>
      <c r="H52" s="96"/>
      <c r="I52" s="96"/>
    </row>
    <row r="53" spans="1:9" ht="30" customHeight="1" x14ac:dyDescent="0.2">
      <c r="A53" s="8" t="s">
        <v>26</v>
      </c>
      <c r="B53" s="107" t="s">
        <v>59</v>
      </c>
      <c r="C53" s="95"/>
      <c r="D53" s="94"/>
      <c r="E53" s="95"/>
      <c r="F53" s="60">
        <v>0</v>
      </c>
      <c r="G53" s="61"/>
      <c r="H53" s="77"/>
      <c r="I53" s="78"/>
    </row>
    <row r="54" spans="1:9" ht="30" customHeight="1" x14ac:dyDescent="0.2">
      <c r="A54" s="8" t="s">
        <v>27</v>
      </c>
      <c r="B54" s="107" t="s">
        <v>59</v>
      </c>
      <c r="C54" s="95"/>
      <c r="D54" s="94"/>
      <c r="E54" s="95"/>
      <c r="F54" s="60">
        <v>0</v>
      </c>
      <c r="G54" s="61"/>
      <c r="H54" s="77"/>
      <c r="I54" s="78"/>
    </row>
    <row r="55" spans="1:9" ht="30" hidden="1" customHeight="1" x14ac:dyDescent="0.2">
      <c r="A55" s="8" t="s">
        <v>28</v>
      </c>
      <c r="B55" s="107">
        <v>25000</v>
      </c>
      <c r="C55" s="95"/>
      <c r="D55" s="94">
        <v>0</v>
      </c>
      <c r="E55" s="95"/>
      <c r="F55" s="60">
        <f>B55*D55</f>
        <v>0</v>
      </c>
      <c r="G55" s="61"/>
      <c r="H55" s="77"/>
      <c r="I55" s="78"/>
    </row>
    <row r="56" spans="1:9" ht="30" customHeight="1" x14ac:dyDescent="0.2">
      <c r="A56" s="18"/>
      <c r="B56" s="105"/>
      <c r="C56" s="106"/>
      <c r="D56" s="105"/>
      <c r="E56" s="106"/>
      <c r="F56" s="105"/>
      <c r="G56" s="106"/>
      <c r="H56" s="81"/>
      <c r="I56" s="81"/>
    </row>
    <row r="57" spans="1:9" ht="30" customHeight="1" x14ac:dyDescent="0.2">
      <c r="A57" s="73" t="s">
        <v>18</v>
      </c>
      <c r="B57" s="73"/>
      <c r="C57" s="73"/>
      <c r="D57" s="73"/>
      <c r="E57" s="73"/>
      <c r="F57" s="74">
        <f>SUM(F53:G55)</f>
        <v>0</v>
      </c>
      <c r="G57" s="75"/>
      <c r="H57" s="76"/>
      <c r="I57" s="76"/>
    </row>
    <row r="58" spans="1:9" ht="20.100000000000001" customHeight="1" thickBot="1" x14ac:dyDescent="0.25">
      <c r="H58" s="5"/>
      <c r="I58" s="5"/>
    </row>
    <row r="59" spans="1:9" ht="70.05" customHeight="1" thickBot="1" x14ac:dyDescent="0.25">
      <c r="A59" s="100" t="s">
        <v>19</v>
      </c>
      <c r="B59" s="100"/>
      <c r="C59" s="100"/>
      <c r="D59" s="100"/>
      <c r="E59" s="101">
        <f>F21+F40+F49+F57</f>
        <v>5590770</v>
      </c>
      <c r="F59" s="102"/>
      <c r="G59" s="103"/>
      <c r="H59" s="24" t="s">
        <v>58</v>
      </c>
      <c r="I59" s="30">
        <f>ROUNDDOWN(E59*1.075,-3)</f>
        <v>6010000</v>
      </c>
    </row>
    <row r="60" spans="1:9" ht="20.100000000000001" customHeight="1" x14ac:dyDescent="0.2">
      <c r="A60" s="19"/>
      <c r="B60" s="19"/>
      <c r="C60" s="19"/>
      <c r="D60" s="19"/>
      <c r="E60" s="16"/>
      <c r="F60" s="16"/>
      <c r="G60" s="16"/>
      <c r="H60" s="22"/>
      <c r="I60" s="22"/>
    </row>
    <row r="61" spans="1:9" ht="30" customHeight="1" x14ac:dyDescent="0.2">
      <c r="A61" s="104" t="s">
        <v>25</v>
      </c>
      <c r="B61" s="104"/>
      <c r="C61" s="104"/>
      <c r="D61" s="104"/>
      <c r="E61" s="104"/>
      <c r="F61" s="104"/>
      <c r="G61" s="104"/>
      <c r="H61" s="104"/>
      <c r="I61" s="104"/>
    </row>
    <row r="62" spans="1:9" ht="30" customHeight="1" x14ac:dyDescent="0.2">
      <c r="A62" s="19"/>
      <c r="B62" s="19"/>
      <c r="C62" s="19"/>
      <c r="D62" s="19"/>
      <c r="E62" s="16"/>
      <c r="F62" s="16"/>
      <c r="G62" s="16"/>
      <c r="H62" s="22"/>
      <c r="I62" s="22"/>
    </row>
  </sheetData>
  <mergeCells count="176">
    <mergeCell ref="H48:I48"/>
    <mergeCell ref="F48:G48"/>
    <mergeCell ref="D48:E48"/>
    <mergeCell ref="B48:C48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7:C47"/>
    <mergeCell ref="D47:E47"/>
    <mergeCell ref="F47:G47"/>
    <mergeCell ref="H47:I47"/>
    <mergeCell ref="B45:C45"/>
    <mergeCell ref="D45:E45"/>
    <mergeCell ref="F45:G45"/>
    <mergeCell ref="H45:I45"/>
    <mergeCell ref="B46:C46"/>
    <mergeCell ref="D46:E46"/>
    <mergeCell ref="F46:G46"/>
    <mergeCell ref="F54:G54"/>
    <mergeCell ref="D55:E55"/>
    <mergeCell ref="F55:G55"/>
    <mergeCell ref="A59:D59"/>
    <mergeCell ref="E59:G59"/>
    <mergeCell ref="A61:I61"/>
    <mergeCell ref="B56:C56"/>
    <mergeCell ref="D56:E56"/>
    <mergeCell ref="F56:G56"/>
    <mergeCell ref="H56:I56"/>
    <mergeCell ref="A57:E57"/>
    <mergeCell ref="F57:G57"/>
    <mergeCell ref="H57:I57"/>
    <mergeCell ref="H55:I55"/>
    <mergeCell ref="H54:I54"/>
    <mergeCell ref="B54:C54"/>
    <mergeCell ref="B55:C55"/>
    <mergeCell ref="D54:E54"/>
    <mergeCell ref="H53:I53"/>
    <mergeCell ref="A49:E49"/>
    <mergeCell ref="F49:G49"/>
    <mergeCell ref="H49:I49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46:I46"/>
    <mergeCell ref="B43:C43"/>
    <mergeCell ref="D43:E43"/>
    <mergeCell ref="F43:G43"/>
    <mergeCell ref="H43:I43"/>
    <mergeCell ref="B44:C44"/>
    <mergeCell ref="D44:E44"/>
    <mergeCell ref="F44:G44"/>
    <mergeCell ref="H44:I44"/>
    <mergeCell ref="A40:E40"/>
    <mergeCell ref="F40:G40"/>
    <mergeCell ref="H40:I40"/>
    <mergeCell ref="B42:C42"/>
    <mergeCell ref="D42:E42"/>
    <mergeCell ref="F42:G42"/>
    <mergeCell ref="H42:I42"/>
    <mergeCell ref="B37:C37"/>
    <mergeCell ref="D37:E37"/>
    <mergeCell ref="F37:G37"/>
    <mergeCell ref="H37:I37"/>
    <mergeCell ref="B39:C39"/>
    <mergeCell ref="D39:E39"/>
    <mergeCell ref="F39:G39"/>
    <mergeCell ref="B38:C38"/>
    <mergeCell ref="D38:E38"/>
    <mergeCell ref="F38:G38"/>
    <mergeCell ref="B30:C30"/>
    <mergeCell ref="D30:E30"/>
    <mergeCell ref="F30:G30"/>
    <mergeCell ref="H30:I30"/>
    <mergeCell ref="B31:C31"/>
    <mergeCell ref="D31:E31"/>
    <mergeCell ref="F31:G31"/>
    <mergeCell ref="H31:I31"/>
    <mergeCell ref="B33:C33"/>
    <mergeCell ref="D33:E33"/>
    <mergeCell ref="F33:G33"/>
    <mergeCell ref="B32:C32"/>
    <mergeCell ref="D32:E32"/>
    <mergeCell ref="F32:G32"/>
    <mergeCell ref="H32:I32"/>
    <mergeCell ref="H33:I3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A21:E21"/>
    <mergeCell ref="F21:G21"/>
    <mergeCell ref="H21:I21"/>
    <mergeCell ref="B23:C23"/>
    <mergeCell ref="D23:E23"/>
    <mergeCell ref="F23:G23"/>
    <mergeCell ref="H23:I23"/>
    <mergeCell ref="B20:C20"/>
    <mergeCell ref="D20:E20"/>
    <mergeCell ref="F20:G20"/>
    <mergeCell ref="H20:I20"/>
    <mergeCell ref="B18:C18"/>
    <mergeCell ref="D18:E18"/>
    <mergeCell ref="F18:G18"/>
    <mergeCell ref="H18:I18"/>
    <mergeCell ref="B19:C19"/>
    <mergeCell ref="D19:E19"/>
    <mergeCell ref="F19:G19"/>
    <mergeCell ref="H19:I19"/>
    <mergeCell ref="F13:G13"/>
    <mergeCell ref="H13:I13"/>
    <mergeCell ref="B14:C14"/>
    <mergeCell ref="D14:E14"/>
    <mergeCell ref="F14:G14"/>
    <mergeCell ref="H14:I14"/>
    <mergeCell ref="B17:C17"/>
    <mergeCell ref="D17:E17"/>
    <mergeCell ref="F17:G17"/>
    <mergeCell ref="H17:I17"/>
    <mergeCell ref="H34:I34"/>
    <mergeCell ref="H36:I36"/>
    <mergeCell ref="A1:I1"/>
    <mergeCell ref="A2:I2"/>
    <mergeCell ref="A3:E3"/>
    <mergeCell ref="A6:B6"/>
    <mergeCell ref="A8:E8"/>
    <mergeCell ref="F8:H8"/>
    <mergeCell ref="B16:C16"/>
    <mergeCell ref="D16:E16"/>
    <mergeCell ref="F16:G16"/>
    <mergeCell ref="H16:I16"/>
    <mergeCell ref="A9:E9"/>
    <mergeCell ref="F9:H9"/>
    <mergeCell ref="B12:C12"/>
    <mergeCell ref="D12:E12"/>
    <mergeCell ref="F12:G12"/>
    <mergeCell ref="H12:I12"/>
    <mergeCell ref="B15:C15"/>
    <mergeCell ref="D15:E15"/>
    <mergeCell ref="F15:G15"/>
    <mergeCell ref="H15:I15"/>
    <mergeCell ref="B13:C13"/>
    <mergeCell ref="D13:E13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見積書様式（遺骨収集）</vt:lpstr>
      <vt:lpstr>算定内訳</vt:lpstr>
      <vt:lpstr>'見積書様式（遺骨収集）'!Print_Area</vt:lpstr>
      <vt:lpstr>算定内訳!Print_Area</vt:lpstr>
      <vt:lpstr>'見積書様式（遺骨収集）'!Print_Titles</vt:lpstr>
      <vt:lpstr>算定内訳!Print_Titles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user39</dc:creator>
  <cp:lastModifiedBy>岡本雅博</cp:lastModifiedBy>
  <cp:lastPrinted>2026-05-29T00:32:34Z</cp:lastPrinted>
  <dcterms:created xsi:type="dcterms:W3CDTF">2013-07-17T05:05:00Z</dcterms:created>
  <dcterms:modified xsi:type="dcterms:W3CDTF">2026-05-29T00:38:56Z</dcterms:modified>
</cp:coreProperties>
</file>