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50\share1\⑦R04\⑩業者選定\旅行業者\下半期現地調査⑤（PNG2次）←編集中\依頼\"/>
    </mc:Choice>
  </mc:AlternateContent>
  <xr:revisionPtr revIDLastSave="0" documentId="13_ncr:1_{BABFB3FF-F659-4929-B640-0FC7FC9BC8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日本語版(2022.10.22～10.29) (車両入り）" sheetId="93" r:id="rId1"/>
    <sheet name="案(12.18)" sheetId="57" state="hidden" r:id="rId2"/>
    <sheet name="12.18(ENG) " sheetId="58" state="hidden" r:id="rId3"/>
    <sheet name="案①" sheetId="55" state="hidden" r:id="rId4"/>
    <sheet name="①(ENG)" sheetId="56" state="hidden" r:id="rId5"/>
  </sheets>
  <definedNames>
    <definedName name="_xlnm.Print_Area" localSheetId="4">'①(ENG)'!$A$1:$J$68</definedName>
    <definedName name="_xlnm.Print_Area" localSheetId="2">'12.18(ENG) '!$A$1:$J$69</definedName>
    <definedName name="_xlnm.Print_Area" localSheetId="1">'案(12.18)'!$A$1:$K$70</definedName>
    <definedName name="_xlnm.Print_Area" localSheetId="3">案①!$A$1:$K$70</definedName>
    <definedName name="_xlnm.Print_Area" localSheetId="0">'日本語版(2022.10.22～10.29) (車両入り）'!$A$1:$M$55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93" l="1"/>
  <c r="C7" i="93"/>
  <c r="B17" i="93"/>
  <c r="A17" i="93"/>
  <c r="A27" i="93" s="1"/>
  <c r="B27" i="93"/>
  <c r="B33" i="93"/>
  <c r="B39" i="93"/>
  <c r="B45" i="93"/>
  <c r="B51" i="93" s="1"/>
  <c r="C51" i="93" l="1"/>
  <c r="C45" i="93"/>
  <c r="C39" i="93"/>
  <c r="C33" i="93"/>
  <c r="C27" i="93"/>
  <c r="C17" i="93"/>
  <c r="A33" i="93"/>
  <c r="A39" i="93"/>
  <c r="A45" i="93"/>
  <c r="A51" i="93" s="1"/>
  <c r="B13" i="58" l="1"/>
  <c r="A13" i="58"/>
  <c r="A21" i="58" s="1"/>
  <c r="A25" i="58" s="1"/>
  <c r="A29" i="58" s="1"/>
  <c r="A33" i="58" s="1"/>
  <c r="A37" i="58" s="1"/>
  <c r="A42" i="58" s="1"/>
  <c r="A45" i="58" s="1"/>
  <c r="A51" i="58" s="1"/>
  <c r="A54" i="58" s="1"/>
  <c r="A59" i="58" s="1"/>
  <c r="C9" i="58"/>
  <c r="C13" i="58" l="1"/>
  <c r="B21" i="58"/>
  <c r="C21" i="58" s="1"/>
  <c r="B12" i="57"/>
  <c r="A12" i="57"/>
  <c r="A20" i="57" s="1"/>
  <c r="A24" i="57" s="1"/>
  <c r="A28" i="57" s="1"/>
  <c r="A32" i="57" s="1"/>
  <c r="A36" i="57" s="1"/>
  <c r="A41" i="57" s="1"/>
  <c r="A44" i="57" s="1"/>
  <c r="A50" i="57" s="1"/>
  <c r="A53" i="57" s="1"/>
  <c r="A60" i="57" s="1"/>
  <c r="C8" i="57"/>
  <c r="B25" i="58" l="1"/>
  <c r="C25" i="58" s="1"/>
  <c r="C12" i="57"/>
  <c r="B20" i="57"/>
  <c r="C20" i="57" s="1"/>
  <c r="B29" i="58" l="1"/>
  <c r="B33" i="58" s="1"/>
  <c r="C33" i="58" s="1"/>
  <c r="C29" i="58"/>
  <c r="B24" i="57"/>
  <c r="B37" i="58" l="1"/>
  <c r="C37" i="58" s="1"/>
  <c r="C24" i="57"/>
  <c r="B28" i="57"/>
  <c r="B42" i="58" l="1"/>
  <c r="C42" i="58" s="1"/>
  <c r="C28" i="57"/>
  <c r="B32" i="57"/>
  <c r="B45" i="58" l="1"/>
  <c r="B36" i="57"/>
  <c r="C32" i="57"/>
  <c r="C45" i="58" l="1"/>
  <c r="B51" i="58"/>
  <c r="C51" i="58" s="1"/>
  <c r="B41" i="57"/>
  <c r="C41" i="57" s="1"/>
  <c r="C36" i="57"/>
  <c r="B54" i="58" l="1"/>
  <c r="C54" i="58" s="1"/>
  <c r="B44" i="57"/>
  <c r="B59" i="58" l="1"/>
  <c r="C59" i="58" s="1"/>
  <c r="C44" i="57"/>
  <c r="B50" i="57"/>
  <c r="B53" i="57" s="1"/>
  <c r="C53" i="57" s="1"/>
  <c r="C50" i="57" l="1"/>
  <c r="B60" i="57"/>
  <c r="C60" i="57" s="1"/>
  <c r="B13" i="56" l="1"/>
  <c r="C13" i="56" s="1"/>
  <c r="A13" i="56"/>
  <c r="A20" i="56" s="1"/>
  <c r="A24" i="56" s="1"/>
  <c r="A28" i="56" s="1"/>
  <c r="A32" i="56" s="1"/>
  <c r="A36" i="56" s="1"/>
  <c r="A41" i="56" s="1"/>
  <c r="A44" i="56" s="1"/>
  <c r="A50" i="56" s="1"/>
  <c r="A53" i="56" s="1"/>
  <c r="C9" i="56"/>
  <c r="A58" i="56" l="1"/>
  <c r="B20" i="56"/>
  <c r="B24" i="56" s="1"/>
  <c r="C24" i="56" s="1"/>
  <c r="C20" i="56" l="1"/>
  <c r="B28" i="56"/>
  <c r="C28" i="56" l="1"/>
  <c r="B32" i="56"/>
  <c r="B36" i="56" s="1"/>
  <c r="C36" i="56" l="1"/>
  <c r="B41" i="56"/>
  <c r="C41" i="56" s="1"/>
  <c r="C32" i="56"/>
  <c r="B44" i="56" l="1"/>
  <c r="C44" i="56" s="1"/>
  <c r="B50" i="56" l="1"/>
  <c r="C50" i="56" s="1"/>
  <c r="B53" i="56" l="1"/>
  <c r="C53" i="56" s="1"/>
  <c r="B58" i="56"/>
  <c r="C58" i="56" s="1"/>
  <c r="B13" i="55" l="1"/>
  <c r="A13" i="55"/>
  <c r="A20" i="55" s="1"/>
  <c r="A24" i="55" s="1"/>
  <c r="A28" i="55" s="1"/>
  <c r="A32" i="55" s="1"/>
  <c r="A36" i="55" s="1"/>
  <c r="C8" i="55"/>
  <c r="A41" i="55" l="1"/>
  <c r="A44" i="55" s="1"/>
  <c r="A50" i="55" s="1"/>
  <c r="A53" i="55" s="1"/>
  <c r="A60" i="55" s="1"/>
  <c r="B20" i="55"/>
  <c r="C13" i="55"/>
  <c r="B24" i="55" l="1"/>
  <c r="C20" i="55"/>
  <c r="B28" i="55" l="1"/>
  <c r="C28" i="55" s="1"/>
  <c r="C24" i="55"/>
  <c r="B32" i="55" l="1"/>
  <c r="C32" i="55" s="1"/>
  <c r="B36" i="55" l="1"/>
  <c r="C36" i="55" s="1"/>
  <c r="B41" i="55" l="1"/>
  <c r="C41" i="55" s="1"/>
  <c r="B44" i="55" l="1"/>
  <c r="C44" i="55" s="1"/>
  <c r="B50" i="55" l="1"/>
  <c r="C50" i="55" l="1"/>
  <c r="B53" i="55"/>
  <c r="C53" i="55" s="1"/>
  <c r="B60" i="55" l="1"/>
  <c r="C60" i="55" s="1"/>
</calcChain>
</file>

<file path=xl/sharedStrings.xml><?xml version="1.0" encoding="utf-8"?>
<sst xmlns="http://schemas.openxmlformats.org/spreadsheetml/2006/main" count="372" uniqueCount="115">
  <si>
    <t>日次</t>
    <rPh sb="0" eb="2">
      <t>ニチジ</t>
    </rPh>
    <phoneticPr fontId="6"/>
  </si>
  <si>
    <t>月　日</t>
    <phoneticPr fontId="6"/>
  </si>
  <si>
    <t>曜
日</t>
    <rPh sb="0" eb="1">
      <t>ヨウ</t>
    </rPh>
    <rPh sb="2" eb="3">
      <t>ニチ</t>
    </rPh>
    <phoneticPr fontId="8"/>
  </si>
  <si>
    <t>時間</t>
    <rPh sb="0" eb="2">
      <t>ジカン</t>
    </rPh>
    <phoneticPr fontId="8"/>
  </si>
  <si>
    <t>都市（空港）</t>
    <rPh sb="0" eb="1">
      <t>ミヤコ</t>
    </rPh>
    <rPh sb="1" eb="2">
      <t>シ</t>
    </rPh>
    <rPh sb="3" eb="5">
      <t>クウコウ</t>
    </rPh>
    <phoneticPr fontId="8"/>
  </si>
  <si>
    <t>成田</t>
    <rPh sb="0" eb="2">
      <t>ナリタ</t>
    </rPh>
    <phoneticPr fontId="6"/>
  </si>
  <si>
    <t>泊</t>
    <rPh sb="0" eb="1">
      <t>ハク</t>
    </rPh>
    <phoneticPr fontId="8"/>
  </si>
  <si>
    <t>成田</t>
    <rPh sb="0" eb="2">
      <t>ナリタ</t>
    </rPh>
    <phoneticPr fontId="8"/>
  </si>
  <si>
    <t>発</t>
    <rPh sb="0" eb="1">
      <t>ハツ</t>
    </rPh>
    <phoneticPr fontId="8"/>
  </si>
  <si>
    <t>着</t>
  </si>
  <si>
    <t>発</t>
    <rPh sb="0" eb="1">
      <t>ハツ</t>
    </rPh>
    <phoneticPr fontId="1"/>
  </si>
  <si>
    <t>着</t>
    <rPh sb="0" eb="1">
      <t>チャク</t>
    </rPh>
    <phoneticPr fontId="1"/>
  </si>
  <si>
    <t>発</t>
    <rPh sb="0" eb="1">
      <t>ハツ</t>
    </rPh>
    <phoneticPr fontId="6"/>
  </si>
  <si>
    <t>着</t>
    <rPh sb="0" eb="1">
      <t>チャク</t>
    </rPh>
    <phoneticPr fontId="6"/>
  </si>
  <si>
    <t>※　日程は、現地事情等により変更することがある。</t>
    <rPh sb="2" eb="4">
      <t>ニッテイ</t>
    </rPh>
    <rPh sb="6" eb="8">
      <t>ゲンチ</t>
    </rPh>
    <rPh sb="8" eb="11">
      <t>ジジョウナド</t>
    </rPh>
    <rPh sb="14" eb="16">
      <t>ヘンコウ</t>
    </rPh>
    <phoneticPr fontId="8"/>
  </si>
  <si>
    <t>サイパン</t>
    <phoneticPr fontId="6"/>
  </si>
  <si>
    <t>【在サイパン領事事務所表敬訪問】</t>
    <rPh sb="1" eb="2">
      <t>ザイ</t>
    </rPh>
    <rPh sb="6" eb="8">
      <t>リョウジ</t>
    </rPh>
    <rPh sb="8" eb="10">
      <t>ジム</t>
    </rPh>
    <rPh sb="10" eb="11">
      <t>ショ</t>
    </rPh>
    <rPh sb="11" eb="13">
      <t>ヒョウケイ</t>
    </rPh>
    <rPh sb="13" eb="15">
      <t>ホウモン</t>
    </rPh>
    <phoneticPr fontId="6"/>
  </si>
  <si>
    <t>サイパン</t>
    <phoneticPr fontId="1"/>
  </si>
  <si>
    <t>テニアン</t>
    <phoneticPr fontId="1"/>
  </si>
  <si>
    <t>テニアン</t>
    <phoneticPr fontId="6"/>
  </si>
  <si>
    <t>行動及び概要</t>
    <rPh sb="0" eb="1">
      <t>ギョウ</t>
    </rPh>
    <rPh sb="1" eb="2">
      <t>ドウ</t>
    </rPh>
    <rPh sb="2" eb="3">
      <t>オヨ</t>
    </rPh>
    <rPh sb="4" eb="5">
      <t>ガイ</t>
    </rPh>
    <rPh sb="5" eb="6">
      <t>ヨウ</t>
    </rPh>
    <phoneticPr fontId="8"/>
  </si>
  <si>
    <t>泊</t>
    <rPh sb="0" eb="1">
      <t>ハク</t>
    </rPh>
    <phoneticPr fontId="6"/>
  </si>
  <si>
    <t>【HPOテニアン事務所表敬訪問】</t>
    <rPh sb="8" eb="10">
      <t>ジム</t>
    </rPh>
    <rPh sb="10" eb="11">
      <t>ショ</t>
    </rPh>
    <rPh sb="11" eb="13">
      <t>ヒョウケイ</t>
    </rPh>
    <rPh sb="13" eb="15">
      <t>ホウモン</t>
    </rPh>
    <phoneticPr fontId="6"/>
  </si>
  <si>
    <t>（UA827便）</t>
    <rPh sb="6" eb="7">
      <t>ビン</t>
    </rPh>
    <phoneticPr fontId="6"/>
  </si>
  <si>
    <t>【北マリアナ諸島歴史保存局表敬訪問】</t>
    <rPh sb="1" eb="2">
      <t>キタ</t>
    </rPh>
    <rPh sb="6" eb="8">
      <t>ショトウ</t>
    </rPh>
    <rPh sb="8" eb="10">
      <t>レキシ</t>
    </rPh>
    <rPh sb="10" eb="12">
      <t>ホゾン</t>
    </rPh>
    <rPh sb="12" eb="13">
      <t>キョク</t>
    </rPh>
    <rPh sb="13" eb="15">
      <t>ヒョウケイ</t>
    </rPh>
    <rPh sb="15" eb="17">
      <t>ホウモン</t>
    </rPh>
    <phoneticPr fontId="6"/>
  </si>
  <si>
    <t>グアム</t>
    <phoneticPr fontId="1"/>
  </si>
  <si>
    <t>サイパン</t>
    <phoneticPr fontId="6"/>
  </si>
  <si>
    <t>（UA196便）</t>
    <rPh sb="6" eb="7">
      <t>ビン</t>
    </rPh>
    <phoneticPr fontId="1"/>
  </si>
  <si>
    <t>（SIM2108便）</t>
    <rPh sb="8" eb="9">
      <t>ビン</t>
    </rPh>
    <phoneticPr fontId="6"/>
  </si>
  <si>
    <t>（UA117便）</t>
    <rPh sb="6" eb="7">
      <t>ビン</t>
    </rPh>
    <phoneticPr fontId="6"/>
  </si>
  <si>
    <t>【北マリアナ諸島歴史保存局結果報告】</t>
    <rPh sb="1" eb="2">
      <t>キタ</t>
    </rPh>
    <rPh sb="6" eb="8">
      <t>ショトウ</t>
    </rPh>
    <rPh sb="8" eb="10">
      <t>レキシ</t>
    </rPh>
    <rPh sb="10" eb="12">
      <t>ホゾン</t>
    </rPh>
    <rPh sb="12" eb="13">
      <t>キョク</t>
    </rPh>
    <rPh sb="13" eb="15">
      <t>ケッカ</t>
    </rPh>
    <rPh sb="15" eb="17">
      <t>ホウコク</t>
    </rPh>
    <phoneticPr fontId="6"/>
  </si>
  <si>
    <t>Date</t>
    <phoneticPr fontId="6"/>
  </si>
  <si>
    <t>Time</t>
    <phoneticPr fontId="8"/>
  </si>
  <si>
    <t>City (Airport)</t>
    <phoneticPr fontId="8"/>
  </si>
  <si>
    <t>Activity Outline</t>
    <phoneticPr fontId="8"/>
  </si>
  <si>
    <t>Dep</t>
    <phoneticPr fontId="8"/>
  </si>
  <si>
    <t>Narita</t>
    <phoneticPr fontId="8"/>
  </si>
  <si>
    <t>（Flight UA827）</t>
    <phoneticPr fontId="6"/>
  </si>
  <si>
    <t>Arr</t>
    <phoneticPr fontId="1"/>
  </si>
  <si>
    <t>Guam</t>
    <phoneticPr fontId="1"/>
  </si>
  <si>
    <t>Dep</t>
    <phoneticPr fontId="1"/>
  </si>
  <si>
    <t>（Flight UA104）</t>
    <phoneticPr fontId="6"/>
  </si>
  <si>
    <t>Arr</t>
    <phoneticPr fontId="1"/>
  </si>
  <si>
    <t>Saipan</t>
    <phoneticPr fontId="6"/>
  </si>
  <si>
    <t>Stay in Saipan</t>
    <phoneticPr fontId="6"/>
  </si>
  <si>
    <t>【Courtesy Call on Consular Office of Japan in Saipan】</t>
    <phoneticPr fontId="6"/>
  </si>
  <si>
    <t>【Courtesy Call on CNMI HPO】</t>
    <phoneticPr fontId="6"/>
  </si>
  <si>
    <t>Saipan</t>
    <phoneticPr fontId="1"/>
  </si>
  <si>
    <t>Tinian</t>
    <phoneticPr fontId="1"/>
  </si>
  <si>
    <t>【Courtesy Call on Tinian HPO】</t>
    <phoneticPr fontId="6"/>
  </si>
  <si>
    <t>Stay in Tinian</t>
    <phoneticPr fontId="6"/>
  </si>
  <si>
    <t>Stay in Tinian</t>
    <phoneticPr fontId="6"/>
  </si>
  <si>
    <t>Tinian</t>
    <phoneticPr fontId="1"/>
  </si>
  <si>
    <t>（Flight SIM2108）</t>
    <phoneticPr fontId="6"/>
  </si>
  <si>
    <t>Saipan</t>
    <phoneticPr fontId="1"/>
  </si>
  <si>
    <t>【Report Results to CNMI HPO】</t>
    <phoneticPr fontId="6"/>
  </si>
  <si>
    <t>（Flight UA117）</t>
    <phoneticPr fontId="6"/>
  </si>
  <si>
    <t>（Flight UA196）</t>
    <phoneticPr fontId="6"/>
  </si>
  <si>
    <t>Narita</t>
    <phoneticPr fontId="8"/>
  </si>
  <si>
    <t>※　The schedule may change due to the local situation.</t>
    <phoneticPr fontId="8"/>
  </si>
  <si>
    <t>【現地調査】</t>
    <rPh sb="1" eb="3">
      <t>ゲンチ</t>
    </rPh>
    <rPh sb="3" eb="5">
      <t>チョウサ</t>
    </rPh>
    <phoneticPr fontId="6"/>
  </si>
  <si>
    <t>【Field Survey】</t>
    <phoneticPr fontId="6"/>
  </si>
  <si>
    <t>【別紙1】</t>
    <rPh sb="1" eb="3">
      <t>ベッシ</t>
    </rPh>
    <phoneticPr fontId="1"/>
  </si>
  <si>
    <t>【Appendix1】</t>
    <phoneticPr fontId="1"/>
  </si>
  <si>
    <t>令和２年度 マリアナ諸島現地調査（第１次派遣） 日程表（案①）</t>
    <rPh sb="0" eb="2">
      <t>レイワ</t>
    </rPh>
    <rPh sb="3" eb="5">
      <t>ネンド</t>
    </rPh>
    <rPh sb="4" eb="5">
      <t>ド</t>
    </rPh>
    <rPh sb="10" eb="12">
      <t>ショトウ</t>
    </rPh>
    <rPh sb="12" eb="14">
      <t>ゲンチ</t>
    </rPh>
    <rPh sb="14" eb="16">
      <t>チョウサ</t>
    </rPh>
    <rPh sb="17" eb="18">
      <t>ダイ</t>
    </rPh>
    <rPh sb="19" eb="20">
      <t>ジ</t>
    </rPh>
    <rPh sb="20" eb="22">
      <t>ハケン</t>
    </rPh>
    <rPh sb="24" eb="26">
      <t>ニッテイ</t>
    </rPh>
    <rPh sb="26" eb="27">
      <t>ヒョウ</t>
    </rPh>
    <rPh sb="28" eb="29">
      <t>アン</t>
    </rPh>
    <phoneticPr fontId="8"/>
  </si>
  <si>
    <t>（UA174便）</t>
    <rPh sb="6" eb="7">
      <t>ビン</t>
    </rPh>
    <phoneticPr fontId="6"/>
  </si>
  <si>
    <t>（SIM1203便）</t>
    <rPh sb="8" eb="9">
      <t>ビン</t>
    </rPh>
    <phoneticPr fontId="6"/>
  </si>
  <si>
    <t>グアム</t>
    <phoneticPr fontId="6"/>
  </si>
  <si>
    <t>※　日本へ帰国後、検疫所長が指定する場所（自宅等）において14日間の待機の可能性がある。</t>
    <rPh sb="2" eb="4">
      <t>ニホン</t>
    </rPh>
    <rPh sb="5" eb="8">
      <t>キコクゴ</t>
    </rPh>
    <rPh sb="37" eb="40">
      <t>カノウセイ</t>
    </rPh>
    <phoneticPr fontId="8"/>
  </si>
  <si>
    <t>サイパン</t>
    <phoneticPr fontId="6"/>
  </si>
  <si>
    <t>（現地調査）</t>
    <rPh sb="1" eb="3">
      <t>ゲンチ</t>
    </rPh>
    <rPh sb="3" eb="5">
      <t>チョウサ</t>
    </rPh>
    <phoneticPr fontId="1"/>
  </si>
  <si>
    <t>機中</t>
    <rPh sb="0" eb="2">
      <t>キチュウ</t>
    </rPh>
    <phoneticPr fontId="6"/>
  </si>
  <si>
    <t>（UA874便）</t>
    <rPh sb="6" eb="7">
      <t>ビン</t>
    </rPh>
    <phoneticPr fontId="6"/>
  </si>
  <si>
    <t>【北マリアナ政府指定の施設において隔離措置の可能性】</t>
    <rPh sb="1" eb="2">
      <t>キタ</t>
    </rPh>
    <rPh sb="22" eb="25">
      <t>カノウセイ</t>
    </rPh>
    <phoneticPr fontId="1"/>
  </si>
  <si>
    <t>【解団】</t>
    <rPh sb="1" eb="3">
      <t>カイダン</t>
    </rPh>
    <phoneticPr fontId="1"/>
  </si>
  <si>
    <t>（ハイヤー又は専用バスで帰宅）</t>
    <rPh sb="5" eb="6">
      <t>マタ</t>
    </rPh>
    <rPh sb="7" eb="9">
      <t>センヨウ</t>
    </rPh>
    <rPh sb="12" eb="14">
      <t>キタク</t>
    </rPh>
    <phoneticPr fontId="1"/>
  </si>
  <si>
    <t>Stay in Guam</t>
    <phoneticPr fontId="6"/>
  </si>
  <si>
    <t>（Flight SIM1203）</t>
    <phoneticPr fontId="6"/>
  </si>
  <si>
    <t>【Possibility of Quarantine at the CNMI Government Designated Site】</t>
    <phoneticPr fontId="1"/>
  </si>
  <si>
    <t xml:space="preserve">  (Field Survey)</t>
    <phoneticPr fontId="1"/>
  </si>
  <si>
    <t>Stay in Saipan</t>
    <phoneticPr fontId="6"/>
  </si>
  <si>
    <t>※　Possibility to wait 14 days at a location designated by the quarantine station chief upon returning to Japan.</t>
    <phoneticPr fontId="8"/>
  </si>
  <si>
    <t>Field Survey of the Mariana Islands in FY2020 （1st Delegation） Schedule （Draft①）</t>
    <phoneticPr fontId="18"/>
  </si>
  <si>
    <t>Stay in Flight</t>
    <phoneticPr fontId="6"/>
  </si>
  <si>
    <t>令和２年度 マリアナ諸島現地調査（第１次派遣） 日程表（案）</t>
    <rPh sb="0" eb="2">
      <t>レイワ</t>
    </rPh>
    <rPh sb="3" eb="5">
      <t>ネンド</t>
    </rPh>
    <rPh sb="4" eb="5">
      <t>ド</t>
    </rPh>
    <rPh sb="10" eb="12">
      <t>ショトウ</t>
    </rPh>
    <rPh sb="12" eb="14">
      <t>ゲンチ</t>
    </rPh>
    <rPh sb="14" eb="16">
      <t>チョウサ</t>
    </rPh>
    <rPh sb="17" eb="18">
      <t>ダイ</t>
    </rPh>
    <rPh sb="19" eb="20">
      <t>ジ</t>
    </rPh>
    <rPh sb="20" eb="22">
      <t>ハケン</t>
    </rPh>
    <rPh sb="24" eb="26">
      <t>ニッテイ</t>
    </rPh>
    <rPh sb="26" eb="27">
      <t>ヒョウ</t>
    </rPh>
    <rPh sb="28" eb="29">
      <t>アン</t>
    </rPh>
    <phoneticPr fontId="8"/>
  </si>
  <si>
    <t>Field Survey of the Mariana Islands in FY2020 （1st Delegation） Schedule （Draft）</t>
    <phoneticPr fontId="18"/>
  </si>
  <si>
    <t>（Flight UA874）</t>
    <phoneticPr fontId="6"/>
  </si>
  <si>
    <t>（Flight UA174）</t>
    <phoneticPr fontId="6"/>
  </si>
  <si>
    <t>【Disbandment】</t>
    <phoneticPr fontId="6"/>
  </si>
  <si>
    <t xml:space="preserve">  (Go Home by Hired Car or Dedicated Bus)</t>
    <phoneticPr fontId="1"/>
  </si>
  <si>
    <t>ポートモレスビー</t>
    <phoneticPr fontId="1"/>
  </si>
  <si>
    <t>午前</t>
    <rPh sb="0" eb="2">
      <t>ゴゼン</t>
    </rPh>
    <phoneticPr fontId="6"/>
  </si>
  <si>
    <t>午後</t>
    <rPh sb="0" eb="2">
      <t>ゴゴ</t>
    </rPh>
    <phoneticPr fontId="6"/>
  </si>
  <si>
    <t>午前</t>
    <rPh sb="0" eb="2">
      <t>ゴゼン</t>
    </rPh>
    <phoneticPr fontId="1"/>
  </si>
  <si>
    <t>シンガポール</t>
    <phoneticPr fontId="1"/>
  </si>
  <si>
    <t>【在PNG日本国大使館にて遺骨保管場所の設営】</t>
    <rPh sb="1" eb="2">
      <t>ザイ</t>
    </rPh>
    <rPh sb="5" eb="7">
      <t>ニホン</t>
    </rPh>
    <rPh sb="7" eb="8">
      <t>コク</t>
    </rPh>
    <rPh sb="8" eb="11">
      <t>タイシカン</t>
    </rPh>
    <rPh sb="13" eb="19">
      <t>イコツホカンバショ</t>
    </rPh>
    <rPh sb="20" eb="22">
      <t>セツエイ</t>
    </rPh>
    <phoneticPr fontId="4"/>
  </si>
  <si>
    <t>【在PNG日本国大使館表敬訪問及び遺骨保管場所等について協議】</t>
    <rPh sb="1" eb="2">
      <t>ザイ</t>
    </rPh>
    <rPh sb="5" eb="7">
      <t>ニホン</t>
    </rPh>
    <rPh sb="7" eb="8">
      <t>コク</t>
    </rPh>
    <rPh sb="8" eb="11">
      <t>タイシカン</t>
    </rPh>
    <rPh sb="11" eb="13">
      <t>ヒョウケイ</t>
    </rPh>
    <rPh sb="13" eb="15">
      <t>ホウモン</t>
    </rPh>
    <rPh sb="15" eb="16">
      <t>オヨ</t>
    </rPh>
    <rPh sb="17" eb="23">
      <t>イコツホカンバショ</t>
    </rPh>
    <rPh sb="23" eb="24">
      <t>ナド</t>
    </rPh>
    <rPh sb="28" eb="30">
      <t>キョウギ</t>
    </rPh>
    <phoneticPr fontId="4"/>
  </si>
  <si>
    <t>【PNG国立博物館表敬訪問及び遺骨保管場所等について協議】</t>
    <rPh sb="4" eb="6">
      <t>コクリツ</t>
    </rPh>
    <rPh sb="6" eb="9">
      <t>ハクブツカン</t>
    </rPh>
    <rPh sb="9" eb="11">
      <t>ヒョウケイ</t>
    </rPh>
    <rPh sb="11" eb="13">
      <t>ホウモン</t>
    </rPh>
    <rPh sb="13" eb="14">
      <t>オヨ</t>
    </rPh>
    <rPh sb="26" eb="28">
      <t>キョウギ</t>
    </rPh>
    <phoneticPr fontId="1"/>
  </si>
  <si>
    <t>【PNG国立博物館にてコネリー博士とエオラクリーク等について打合せ】</t>
    <rPh sb="4" eb="6">
      <t>コクリツ</t>
    </rPh>
    <rPh sb="6" eb="9">
      <t>ハクブツカン</t>
    </rPh>
    <rPh sb="15" eb="17">
      <t>ハカセ</t>
    </rPh>
    <rPh sb="25" eb="26">
      <t>ナド</t>
    </rPh>
    <rPh sb="30" eb="32">
      <t>ウチアワ</t>
    </rPh>
    <phoneticPr fontId="1"/>
  </si>
  <si>
    <t>【現地調査員との打合せ】</t>
    <rPh sb="1" eb="6">
      <t>ゲンチチョウサイン</t>
    </rPh>
    <rPh sb="8" eb="10">
      <t>ウチアワ</t>
    </rPh>
    <phoneticPr fontId="4"/>
  </si>
  <si>
    <t>機中</t>
    <rPh sb="0" eb="2">
      <t>キチュウ</t>
    </rPh>
    <phoneticPr fontId="1"/>
  </si>
  <si>
    <t>【在PNG日本国大使館にて今後の事業計画等について協議】</t>
    <rPh sb="1" eb="2">
      <t>ザイ</t>
    </rPh>
    <rPh sb="5" eb="7">
      <t>ニホン</t>
    </rPh>
    <rPh sb="7" eb="8">
      <t>コク</t>
    </rPh>
    <rPh sb="8" eb="11">
      <t>タイシカン</t>
    </rPh>
    <rPh sb="13" eb="15">
      <t>コンゴ</t>
    </rPh>
    <rPh sb="16" eb="20">
      <t>ジギョウケイカク</t>
    </rPh>
    <rPh sb="20" eb="21">
      <t>ナド</t>
    </rPh>
    <rPh sb="25" eb="27">
      <t>キョウギ</t>
    </rPh>
    <phoneticPr fontId="4"/>
  </si>
  <si>
    <t>【PNG国立博物館にて今後の事業計画等について協議】</t>
    <rPh sb="4" eb="6">
      <t>コクリツ</t>
    </rPh>
    <rPh sb="6" eb="9">
      <t>ハクブツカン</t>
    </rPh>
    <phoneticPr fontId="1"/>
  </si>
  <si>
    <t>【結団式】</t>
    <rPh sb="1" eb="4">
      <t>ケツダンシキ</t>
    </rPh>
    <phoneticPr fontId="1"/>
  </si>
  <si>
    <t>【PCR検査】</t>
    <rPh sb="4" eb="6">
      <t>ケンサ</t>
    </rPh>
    <phoneticPr fontId="1"/>
  </si>
  <si>
    <t>【事業費の両替】</t>
    <rPh sb="1" eb="4">
      <t>ジギョウヒ</t>
    </rPh>
    <rPh sb="5" eb="7">
      <t>リョウガエ</t>
    </rPh>
    <phoneticPr fontId="4"/>
  </si>
  <si>
    <t>羽田</t>
    <rPh sb="0" eb="2">
      <t>ハネダ</t>
    </rPh>
    <phoneticPr fontId="1"/>
  </si>
  <si>
    <t>羽田</t>
    <rPh sb="0" eb="2">
      <t>ハネダ</t>
    </rPh>
    <phoneticPr fontId="8"/>
  </si>
  <si>
    <t>（JL037便）※月、日</t>
    <rPh sb="6" eb="7">
      <t>ビン</t>
    </rPh>
    <rPh sb="9" eb="10">
      <t>ゲツ</t>
    </rPh>
    <rPh sb="11" eb="12">
      <t>ニチ</t>
    </rPh>
    <phoneticPr fontId="6"/>
  </si>
  <si>
    <t>（JL036便）※月、火、木、金、日</t>
    <rPh sb="6" eb="7">
      <t>ビン</t>
    </rPh>
    <rPh sb="9" eb="10">
      <t>ゲツ</t>
    </rPh>
    <rPh sb="11" eb="12">
      <t>カ</t>
    </rPh>
    <rPh sb="13" eb="14">
      <t>モク</t>
    </rPh>
    <rPh sb="15" eb="16">
      <t>キン</t>
    </rPh>
    <rPh sb="17" eb="18">
      <t>ニチ</t>
    </rPh>
    <phoneticPr fontId="6"/>
  </si>
  <si>
    <t>（PX392便）※月、火、金、日</t>
    <rPh sb="6" eb="7">
      <t>ビン</t>
    </rPh>
    <rPh sb="9" eb="10">
      <t>ゲツ</t>
    </rPh>
    <rPh sb="11" eb="12">
      <t>カ</t>
    </rPh>
    <rPh sb="13" eb="14">
      <t>キン</t>
    </rPh>
    <rPh sb="15" eb="16">
      <t>ニチ</t>
    </rPh>
    <phoneticPr fontId="6"/>
  </si>
  <si>
    <t>（PX393便）※月、火、金、日</t>
    <rPh sb="6" eb="7">
      <t>ビン</t>
    </rPh>
    <rPh sb="9" eb="10">
      <t>ゲツ</t>
    </rPh>
    <rPh sb="11" eb="12">
      <t>カ</t>
    </rPh>
    <rPh sb="13" eb="14">
      <t>キン</t>
    </rPh>
    <rPh sb="15" eb="16">
      <t>ニチ</t>
    </rPh>
    <phoneticPr fontId="6"/>
  </si>
  <si>
    <t>借上（種類）</t>
    <rPh sb="0" eb="1">
      <t>カ</t>
    </rPh>
    <rPh sb="1" eb="2">
      <t>ア</t>
    </rPh>
    <rPh sb="3" eb="5">
      <t>シュルイ</t>
    </rPh>
    <phoneticPr fontId="1"/>
  </si>
  <si>
    <t>車両：（終日）ミニバン（６人乗り）×１台</t>
    <rPh sb="0" eb="2">
      <t>シャリョウ</t>
    </rPh>
    <rPh sb="4" eb="6">
      <t>シュウジツ</t>
    </rPh>
    <rPh sb="13" eb="14">
      <t>ニン</t>
    </rPh>
    <rPh sb="14" eb="15">
      <t>ノ</t>
    </rPh>
    <rPh sb="19" eb="20">
      <t>ダイ</t>
    </rPh>
    <phoneticPr fontId="1"/>
  </si>
  <si>
    <t>令和４年度東部ニューギニア現地調査派遣（第２次） 日程表(案)</t>
    <rPh sb="0" eb="2">
      <t>レイワ</t>
    </rPh>
    <rPh sb="3" eb="5">
      <t>ネンド</t>
    </rPh>
    <rPh sb="4" eb="5">
      <t>ド</t>
    </rPh>
    <rPh sb="5" eb="7">
      <t>トウブ</t>
    </rPh>
    <rPh sb="13" eb="17">
      <t>ゲンチチョウサ</t>
    </rPh>
    <rPh sb="17" eb="19">
      <t>ハケン</t>
    </rPh>
    <rPh sb="20" eb="21">
      <t>ダイ</t>
    </rPh>
    <rPh sb="22" eb="23">
      <t>ジ</t>
    </rPh>
    <rPh sb="25" eb="27">
      <t>ニッテイ</t>
    </rPh>
    <rPh sb="27" eb="28">
      <t>ヒョウ</t>
    </rPh>
    <rPh sb="29" eb="30">
      <t>アン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</si>
</sst>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&quot;月&quot;d&quot;日&quot;;@"/>
    <numFmt numFmtId="177" formatCode="aaa"/>
    <numFmt numFmtId="178" formatCode="hh:mm;@"/>
    <numFmt numFmtId="179" formatCode="[$-409]d\-mmm;@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14"/>
      <name val="メイリオ"/>
      <family val="3"/>
      <charset val="128"/>
    </font>
    <font>
      <sz val="6"/>
      <name val="ＭＳ Ｐゴシック"/>
      <family val="3"/>
      <charset val="128"/>
    </font>
    <font>
      <b/>
      <sz val="18"/>
      <name val="メイリオ"/>
      <family val="3"/>
      <charset val="128"/>
    </font>
    <font>
      <i/>
      <sz val="6"/>
      <name val="Verdana"/>
      <family val="2"/>
    </font>
    <font>
      <b/>
      <sz val="14"/>
      <name val="メイリオ"/>
      <family val="3"/>
      <charset val="128"/>
    </font>
    <font>
      <b/>
      <sz val="12"/>
      <name val="メイリオ"/>
      <family val="3"/>
      <charset val="128"/>
    </font>
    <font>
      <b/>
      <sz val="10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2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</cellStyleXfs>
  <cellXfs count="231">
    <xf numFmtId="0" fontId="0" fillId="0" borderId="0" xfId="0">
      <alignment vertical="center"/>
    </xf>
    <xf numFmtId="49" fontId="4" fillId="0" borderId="0" xfId="2" applyNumberFormat="1" applyFont="1"/>
    <xf numFmtId="176" fontId="4" fillId="0" borderId="0" xfId="2" applyNumberFormat="1" applyFont="1"/>
    <xf numFmtId="177" fontId="4" fillId="0" borderId="0" xfId="2" applyNumberFormat="1" applyFont="1"/>
    <xf numFmtId="178" fontId="4" fillId="0" borderId="0" xfId="2" applyNumberFormat="1" applyFont="1"/>
    <xf numFmtId="0" fontId="4" fillId="0" borderId="0" xfId="2" applyFont="1"/>
    <xf numFmtId="0" fontId="5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9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3" xfId="2" applyFont="1" applyBorder="1" applyAlignment="1">
      <alignment horizontal="center" vertical="center"/>
    </xf>
    <xf numFmtId="176" fontId="12" fillId="0" borderId="4" xfId="2" applyNumberFormat="1" applyFont="1" applyBorder="1" applyAlignment="1">
      <alignment horizontal="center" vertical="center"/>
    </xf>
    <xf numFmtId="177" fontId="12" fillId="0" borderId="4" xfId="2" applyNumberFormat="1" applyFont="1" applyBorder="1" applyAlignment="1">
      <alignment vertical="center"/>
    </xf>
    <xf numFmtId="178" fontId="12" fillId="0" borderId="5" xfId="2" applyNumberFormat="1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3" fillId="0" borderId="0" xfId="3" applyFont="1">
      <alignment vertical="center"/>
    </xf>
    <xf numFmtId="1" fontId="12" fillId="0" borderId="3" xfId="2" applyNumberFormat="1" applyFont="1" applyBorder="1" applyAlignment="1">
      <alignment horizontal="center" vertical="center"/>
    </xf>
    <xf numFmtId="177" fontId="12" fillId="0" borderId="4" xfId="2" applyNumberFormat="1" applyFont="1" applyBorder="1" applyAlignment="1">
      <alignment horizontal="center" vertical="center"/>
    </xf>
    <xf numFmtId="20" fontId="12" fillId="0" borderId="0" xfId="2" applyNumberFormat="1" applyFont="1" applyAlignment="1">
      <alignment horizontal="distributed" vertical="center"/>
    </xf>
    <xf numFmtId="0" fontId="11" fillId="0" borderId="7" xfId="2" applyFont="1" applyBorder="1" applyAlignment="1">
      <alignment horizontal="center" vertical="center"/>
    </xf>
    <xf numFmtId="176" fontId="13" fillId="0" borderId="1" xfId="3" applyNumberFormat="1" applyFont="1" applyBorder="1">
      <alignment vertical="center"/>
    </xf>
    <xf numFmtId="177" fontId="13" fillId="0" borderId="1" xfId="3" applyNumberFormat="1" applyFont="1" applyBorder="1">
      <alignment vertical="center"/>
    </xf>
    <xf numFmtId="178" fontId="12" fillId="0" borderId="8" xfId="2" applyNumberFormat="1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2" fillId="0" borderId="12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12" fillId="0" borderId="13" xfId="2" applyFont="1" applyBorder="1" applyAlignment="1">
      <alignment horizontal="distributed" vertical="center"/>
    </xf>
    <xf numFmtId="176" fontId="13" fillId="0" borderId="4" xfId="3" applyNumberFormat="1" applyFont="1" applyBorder="1">
      <alignment vertical="center"/>
    </xf>
    <xf numFmtId="177" fontId="13" fillId="0" borderId="4" xfId="3" applyNumberFormat="1" applyFont="1" applyBorder="1">
      <alignment vertical="center"/>
    </xf>
    <xf numFmtId="0" fontId="12" fillId="0" borderId="6" xfId="2" applyFont="1" applyBorder="1" applyAlignment="1">
      <alignment vertical="center"/>
    </xf>
    <xf numFmtId="0" fontId="12" fillId="0" borderId="0" xfId="2" applyFont="1" applyAlignment="1">
      <alignment horizontal="distributed" vertical="center"/>
    </xf>
    <xf numFmtId="0" fontId="10" fillId="0" borderId="0" xfId="2" applyFont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13" fillId="0" borderId="9" xfId="3" applyFont="1" applyBorder="1">
      <alignment vertical="center"/>
    </xf>
    <xf numFmtId="0" fontId="12" fillId="0" borderId="0" xfId="2" applyFont="1" applyAlignment="1">
      <alignment horizontal="left" vertical="center"/>
    </xf>
    <xf numFmtId="0" fontId="12" fillId="0" borderId="15" xfId="2" applyFont="1" applyBorder="1" applyAlignment="1">
      <alignment horizontal="right" vertical="center"/>
    </xf>
    <xf numFmtId="0" fontId="12" fillId="0" borderId="9" xfId="2" applyFont="1" applyBorder="1" applyAlignment="1">
      <alignment vertical="center"/>
    </xf>
    <xf numFmtId="1" fontId="12" fillId="0" borderId="17" xfId="2" applyNumberFormat="1" applyFont="1" applyBorder="1" applyAlignment="1">
      <alignment horizontal="center" vertical="center"/>
    </xf>
    <xf numFmtId="0" fontId="12" fillId="0" borderId="0" xfId="2" applyFont="1" applyAlignment="1">
      <alignment horizontal="right" vertical="center"/>
    </xf>
    <xf numFmtId="1" fontId="12" fillId="0" borderId="7" xfId="3" applyNumberFormat="1" applyFont="1" applyBorder="1">
      <alignment vertical="center"/>
    </xf>
    <xf numFmtId="0" fontId="12" fillId="0" borderId="9" xfId="2" applyFont="1" applyBorder="1" applyAlignment="1">
      <alignment horizontal="right" vertical="center"/>
    </xf>
    <xf numFmtId="1" fontId="12" fillId="0" borderId="3" xfId="3" applyNumberFormat="1" applyFont="1" applyBorder="1">
      <alignment vertical="center"/>
    </xf>
    <xf numFmtId="1" fontId="12" fillId="0" borderId="14" xfId="3" applyNumberFormat="1" applyFont="1" applyBorder="1">
      <alignment vertical="center"/>
    </xf>
    <xf numFmtId="0" fontId="4" fillId="0" borderId="16" xfId="2" applyFont="1" applyBorder="1" applyAlignment="1">
      <alignment vertical="center"/>
    </xf>
    <xf numFmtId="1" fontId="12" fillId="0" borderId="18" xfId="3" applyNumberFormat="1" applyFont="1" applyBorder="1">
      <alignment vertical="center"/>
    </xf>
    <xf numFmtId="176" fontId="13" fillId="0" borderId="19" xfId="3" applyNumberFormat="1" applyFont="1" applyBorder="1">
      <alignment vertical="center"/>
    </xf>
    <xf numFmtId="177" fontId="13" fillId="0" borderId="19" xfId="3" applyNumberFormat="1" applyFont="1" applyBorder="1">
      <alignment vertical="center"/>
    </xf>
    <xf numFmtId="178" fontId="12" fillId="0" borderId="20" xfId="2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2" xfId="2" applyFont="1" applyBorder="1" applyAlignment="1">
      <alignment vertical="center"/>
    </xf>
    <xf numFmtId="0" fontId="12" fillId="0" borderId="2" xfId="2" applyFont="1" applyBorder="1" applyAlignment="1">
      <alignment horizontal="right" vertical="center"/>
    </xf>
    <xf numFmtId="0" fontId="12" fillId="0" borderId="21" xfId="2" applyFont="1" applyBorder="1" applyAlignment="1">
      <alignment vertical="center"/>
    </xf>
    <xf numFmtId="0" fontId="12" fillId="0" borderId="11" xfId="2" applyFont="1" applyBorder="1" applyAlignment="1">
      <alignment horizontal="center" vertical="center"/>
    </xf>
    <xf numFmtId="177" fontId="14" fillId="0" borderId="4" xfId="2" applyNumberFormat="1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20" fontId="12" fillId="0" borderId="0" xfId="2" applyNumberFormat="1" applyFont="1" applyAlignment="1">
      <alignment horizontal="center" vertical="center"/>
    </xf>
    <xf numFmtId="0" fontId="12" fillId="0" borderId="29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29" xfId="2" applyFont="1" applyBorder="1" applyAlignment="1">
      <alignment horizontal="left" vertical="center"/>
    </xf>
    <xf numFmtId="0" fontId="4" fillId="0" borderId="10" xfId="2" applyFont="1" applyBorder="1" applyAlignment="1">
      <alignment vertical="center"/>
    </xf>
    <xf numFmtId="20" fontId="12" fillId="0" borderId="29" xfId="2" applyNumberFormat="1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0" borderId="31" xfId="2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13" fillId="0" borderId="32" xfId="3" applyFont="1" applyBorder="1" applyAlignment="1">
      <alignment horizontal="center" vertical="center"/>
    </xf>
    <xf numFmtId="49" fontId="13" fillId="0" borderId="0" xfId="2" applyNumberFormat="1" applyFont="1" applyAlignment="1">
      <alignment horizontal="left" vertical="center"/>
    </xf>
    <xf numFmtId="177" fontId="15" fillId="0" borderId="1" xfId="3" applyNumberFormat="1" applyFont="1" applyBorder="1">
      <alignment vertical="center"/>
    </xf>
    <xf numFmtId="0" fontId="13" fillId="0" borderId="6" xfId="3" applyFont="1" applyBorder="1">
      <alignment vertical="center"/>
    </xf>
    <xf numFmtId="0" fontId="12" fillId="0" borderId="12" xfId="2" applyFont="1" applyBorder="1" applyAlignment="1">
      <alignment horizontal="left" vertical="center"/>
    </xf>
    <xf numFmtId="0" fontId="13" fillId="0" borderId="33" xfId="3" applyFont="1" applyBorder="1">
      <alignment vertical="center"/>
    </xf>
    <xf numFmtId="0" fontId="12" fillId="0" borderId="34" xfId="2" applyFont="1" applyBorder="1" applyAlignment="1">
      <alignment vertical="center"/>
    </xf>
    <xf numFmtId="49" fontId="7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center" vertical="center"/>
    </xf>
    <xf numFmtId="20" fontId="14" fillId="0" borderId="0" xfId="2" applyNumberFormat="1" applyFont="1" applyAlignment="1">
      <alignment horizontal="center" vertical="center"/>
    </xf>
    <xf numFmtId="0" fontId="14" fillId="0" borderId="0" xfId="2" applyFont="1"/>
    <xf numFmtId="0" fontId="16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20" fontId="14" fillId="0" borderId="0" xfId="2" applyNumberFormat="1" applyFont="1" applyAlignment="1">
      <alignment vertical="center"/>
    </xf>
    <xf numFmtId="178" fontId="14" fillId="0" borderId="5" xfId="2" applyNumberFormat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12" fillId="0" borderId="0" xfId="2" applyFont="1" applyAlignment="1">
      <alignment horizontal="left"/>
    </xf>
    <xf numFmtId="0" fontId="19" fillId="0" borderId="0" xfId="0" applyFont="1">
      <alignment vertical="center"/>
    </xf>
    <xf numFmtId="0" fontId="10" fillId="0" borderId="0" xfId="2" applyFont="1" applyAlignment="1">
      <alignment horizontal="left" vertical="center"/>
    </xf>
    <xf numFmtId="179" fontId="12" fillId="0" borderId="4" xfId="2" applyNumberFormat="1" applyFont="1" applyBorder="1" applyAlignment="1">
      <alignment horizontal="center" vertical="center"/>
    </xf>
    <xf numFmtId="20" fontId="12" fillId="0" borderId="29" xfId="2" applyNumberFormat="1" applyFont="1" applyBorder="1" applyAlignment="1">
      <alignment horizontal="distributed" vertical="center"/>
    </xf>
    <xf numFmtId="0" fontId="12" fillId="0" borderId="29" xfId="2" applyFont="1" applyBorder="1" applyAlignment="1">
      <alignment horizontal="distributed" vertical="center"/>
    </xf>
    <xf numFmtId="0" fontId="12" fillId="0" borderId="46" xfId="2" applyFont="1" applyBorder="1" applyAlignment="1">
      <alignment horizontal="center" vertical="center"/>
    </xf>
    <xf numFmtId="178" fontId="12" fillId="0" borderId="47" xfId="2" applyNumberFormat="1" applyFont="1" applyBorder="1" applyAlignment="1">
      <alignment vertical="center"/>
    </xf>
    <xf numFmtId="178" fontId="12" fillId="0" borderId="15" xfId="2" applyNumberFormat="1" applyFont="1" applyBorder="1" applyAlignment="1">
      <alignment vertical="center"/>
    </xf>
    <xf numFmtId="178" fontId="12" fillId="0" borderId="31" xfId="2" applyNumberFormat="1" applyFont="1" applyBorder="1" applyAlignment="1">
      <alignment vertical="center"/>
    </xf>
    <xf numFmtId="178" fontId="12" fillId="0" borderId="6" xfId="2" applyNumberFormat="1" applyFont="1" applyBorder="1" applyAlignment="1">
      <alignment vertical="center"/>
    </xf>
    <xf numFmtId="178" fontId="12" fillId="0" borderId="0" xfId="2" applyNumberFormat="1" applyFont="1" applyAlignment="1">
      <alignment vertical="center"/>
    </xf>
    <xf numFmtId="178" fontId="12" fillId="0" borderId="29" xfId="2" applyNumberFormat="1" applyFont="1" applyBorder="1" applyAlignment="1">
      <alignment vertical="center"/>
    </xf>
    <xf numFmtId="178" fontId="12" fillId="0" borderId="8" xfId="2" applyNumberFormat="1" applyFont="1" applyBorder="1" applyAlignment="1">
      <alignment vertical="center"/>
    </xf>
    <xf numFmtId="178" fontId="12" fillId="0" borderId="9" xfId="2" applyNumberFormat="1" applyFont="1" applyBorder="1" applyAlignment="1">
      <alignment vertical="center"/>
    </xf>
    <xf numFmtId="178" fontId="12" fillId="0" borderId="10" xfId="2" applyNumberFormat="1" applyFont="1" applyBorder="1" applyAlignment="1">
      <alignment vertical="center"/>
    </xf>
    <xf numFmtId="178" fontId="12" fillId="0" borderId="5" xfId="2" applyNumberFormat="1" applyFont="1" applyBorder="1" applyAlignment="1">
      <alignment vertical="center"/>
    </xf>
    <xf numFmtId="178" fontId="12" fillId="0" borderId="20" xfId="2" applyNumberFormat="1" applyFont="1" applyBorder="1" applyAlignment="1">
      <alignment vertical="center"/>
    </xf>
    <xf numFmtId="178" fontId="12" fillId="0" borderId="2" xfId="2" applyNumberFormat="1" applyFont="1" applyBorder="1" applyAlignment="1">
      <alignment vertical="center"/>
    </xf>
    <xf numFmtId="178" fontId="12" fillId="0" borderId="30" xfId="2" applyNumberFormat="1" applyFont="1" applyBorder="1" applyAlignment="1">
      <alignment vertical="center"/>
    </xf>
    <xf numFmtId="178" fontId="12" fillId="0" borderId="21" xfId="2" applyNumberFormat="1" applyFont="1" applyBorder="1" applyAlignment="1">
      <alignment vertical="center"/>
    </xf>
    <xf numFmtId="56" fontId="5" fillId="0" borderId="0" xfId="2" applyNumberFormat="1" applyFont="1" applyAlignment="1">
      <alignment vertical="center"/>
    </xf>
    <xf numFmtId="177" fontId="15" fillId="0" borderId="4" xfId="3" applyNumberFormat="1" applyFont="1" applyBorder="1">
      <alignment vertical="center"/>
    </xf>
    <xf numFmtId="49" fontId="9" fillId="0" borderId="0" xfId="2" applyNumberFormat="1" applyFont="1"/>
    <xf numFmtId="56" fontId="9" fillId="0" borderId="0" xfId="2" applyNumberFormat="1" applyFont="1" applyAlignment="1">
      <alignment vertical="center"/>
    </xf>
    <xf numFmtId="0" fontId="5" fillId="0" borderId="0" xfId="2" applyFont="1" applyAlignment="1">
      <alignment horizontal="right" vertical="center"/>
    </xf>
    <xf numFmtId="1" fontId="12" fillId="0" borderId="0" xfId="3" applyNumberFormat="1" applyFont="1">
      <alignment vertical="center"/>
    </xf>
    <xf numFmtId="176" fontId="13" fillId="0" borderId="0" xfId="3" applyNumberFormat="1" applyFont="1">
      <alignment vertical="center"/>
    </xf>
    <xf numFmtId="177" fontId="13" fillId="0" borderId="0" xfId="3" applyNumberFormat="1" applyFont="1">
      <alignment vertical="center"/>
    </xf>
    <xf numFmtId="178" fontId="12" fillId="0" borderId="0" xfId="2" applyNumberFormat="1" applyFont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11" fillId="0" borderId="32" xfId="2" applyFont="1" applyBorder="1" applyAlignment="1">
      <alignment horizontal="center" vertical="center"/>
    </xf>
    <xf numFmtId="178" fontId="12" fillId="0" borderId="50" xfId="2" applyNumberFormat="1" applyFont="1" applyBorder="1" applyAlignment="1">
      <alignment horizontal="center" vertical="center"/>
    </xf>
    <xf numFmtId="178" fontId="20" fillId="0" borderId="4" xfId="2" applyNumberFormat="1" applyFont="1" applyBorder="1" applyAlignment="1">
      <alignment horizontal="center" vertical="center"/>
    </xf>
    <xf numFmtId="178" fontId="12" fillId="0" borderId="1" xfId="2" applyNumberFormat="1" applyFont="1" applyBorder="1" applyAlignment="1">
      <alignment horizontal="center" vertical="center"/>
    </xf>
    <xf numFmtId="178" fontId="12" fillId="0" borderId="4" xfId="2" applyNumberFormat="1" applyFont="1" applyBorder="1" applyAlignment="1">
      <alignment horizontal="center" vertical="center"/>
    </xf>
    <xf numFmtId="0" fontId="12" fillId="0" borderId="51" xfId="2" applyFont="1" applyBorder="1" applyAlignment="1">
      <alignment horizontal="center" vertical="center"/>
    </xf>
    <xf numFmtId="0" fontId="12" fillId="0" borderId="52" xfId="2" applyFont="1" applyBorder="1" applyAlignment="1">
      <alignment horizontal="center" vertical="center"/>
    </xf>
    <xf numFmtId="0" fontId="12" fillId="0" borderId="49" xfId="2" applyFont="1" applyBorder="1" applyAlignment="1">
      <alignment horizontal="center" vertical="center"/>
    </xf>
    <xf numFmtId="0" fontId="4" fillId="0" borderId="53" xfId="2" applyFont="1" applyBorder="1" applyAlignment="1">
      <alignment vertical="center"/>
    </xf>
    <xf numFmtId="0" fontId="0" fillId="0" borderId="0" xfId="0" applyAlignment="1">
      <alignment shrinkToFit="1"/>
    </xf>
    <xf numFmtId="49" fontId="5" fillId="0" borderId="0" xfId="2" applyNumberFormat="1" applyFont="1"/>
    <xf numFmtId="0" fontId="4" fillId="0" borderId="0" xfId="2" applyFont="1" applyAlignment="1">
      <alignment horizontal="right"/>
    </xf>
    <xf numFmtId="0" fontId="22" fillId="0" borderId="0" xfId="2" applyFont="1" applyAlignment="1">
      <alignment horizontal="left" vertical="center"/>
    </xf>
    <xf numFmtId="0" fontId="20" fillId="0" borderId="0" xfId="2" applyFont="1" applyAlignment="1">
      <alignment horizontal="center" vertical="center"/>
    </xf>
    <xf numFmtId="0" fontId="20" fillId="0" borderId="52" xfId="2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4" fillId="0" borderId="15" xfId="3" applyFont="1" applyBorder="1">
      <alignment vertical="center"/>
    </xf>
    <xf numFmtId="0" fontId="20" fillId="0" borderId="15" xfId="2" applyFont="1" applyBorder="1" applyAlignment="1">
      <alignment horizontal="center" vertical="center"/>
    </xf>
    <xf numFmtId="0" fontId="20" fillId="0" borderId="6" xfId="2" applyFont="1" applyBorder="1" applyAlignment="1">
      <alignment vertical="center"/>
    </xf>
    <xf numFmtId="20" fontId="20" fillId="0" borderId="0" xfId="2" applyNumberFormat="1" applyFont="1" applyAlignment="1">
      <alignment vertical="center" shrinkToFit="1"/>
    </xf>
    <xf numFmtId="0" fontId="22" fillId="0" borderId="0" xfId="2" applyFont="1" applyAlignment="1">
      <alignment vertical="center"/>
    </xf>
    <xf numFmtId="0" fontId="24" fillId="0" borderId="0" xfId="3" applyFont="1">
      <alignment vertical="center"/>
    </xf>
    <xf numFmtId="0" fontId="20" fillId="0" borderId="0" xfId="2" applyFont="1" applyAlignment="1">
      <alignment horizontal="distributed" vertical="center"/>
    </xf>
    <xf numFmtId="0" fontId="20" fillId="0" borderId="52" xfId="2" applyFont="1" applyBorder="1" applyAlignment="1">
      <alignment horizontal="left" vertical="center"/>
    </xf>
    <xf numFmtId="178" fontId="20" fillId="0" borderId="1" xfId="2" applyNumberFormat="1" applyFont="1" applyBorder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20" fillId="0" borderId="49" xfId="2" applyFont="1" applyBorder="1" applyAlignment="1">
      <alignment horizontal="center" vertical="center"/>
    </xf>
    <xf numFmtId="0" fontId="22" fillId="0" borderId="9" xfId="2" applyFont="1" applyBorder="1" applyAlignment="1">
      <alignment vertical="center"/>
    </xf>
    <xf numFmtId="0" fontId="20" fillId="0" borderId="9" xfId="2" applyFont="1" applyBorder="1" applyAlignment="1">
      <alignment horizontal="right" vertical="center"/>
    </xf>
    <xf numFmtId="0" fontId="20" fillId="0" borderId="49" xfId="2" applyFont="1" applyBorder="1" applyAlignment="1">
      <alignment horizontal="right" vertical="center"/>
    </xf>
    <xf numFmtId="0" fontId="20" fillId="0" borderId="54" xfId="2" applyFont="1" applyBorder="1" applyAlignment="1">
      <alignment horizontal="center" vertical="center" shrinkToFit="1"/>
    </xf>
    <xf numFmtId="0" fontId="20" fillId="0" borderId="55" xfId="2" applyFont="1" applyBorder="1" applyAlignment="1">
      <alignment vertical="center"/>
    </xf>
    <xf numFmtId="0" fontId="25" fillId="0" borderId="53" xfId="2" applyFont="1" applyBorder="1" applyAlignment="1">
      <alignment vertical="center"/>
    </xf>
    <xf numFmtId="0" fontId="20" fillId="0" borderId="53" xfId="2" applyFont="1" applyBorder="1" applyAlignment="1">
      <alignment horizontal="center" vertical="center"/>
    </xf>
    <xf numFmtId="0" fontId="22" fillId="0" borderId="15" xfId="2" applyFont="1" applyBorder="1" applyAlignment="1">
      <alignment vertical="center"/>
    </xf>
    <xf numFmtId="0" fontId="20" fillId="0" borderId="0" xfId="2" applyFont="1" applyAlignment="1">
      <alignment horizontal="right" vertical="center"/>
    </xf>
    <xf numFmtId="20" fontId="20" fillId="0" borderId="0" xfId="2" applyNumberFormat="1" applyFont="1" applyAlignment="1">
      <alignment horizontal="distributed" vertical="center"/>
    </xf>
    <xf numFmtId="0" fontId="25" fillId="0" borderId="0" xfId="2" applyFont="1" applyAlignment="1">
      <alignment vertical="center"/>
    </xf>
    <xf numFmtId="0" fontId="25" fillId="0" borderId="52" xfId="2" applyFont="1" applyBorder="1" applyAlignment="1">
      <alignment vertical="center"/>
    </xf>
    <xf numFmtId="0" fontId="20" fillId="0" borderId="0" xfId="2" applyFont="1" applyAlignment="1">
      <alignment vertical="center"/>
    </xf>
    <xf numFmtId="0" fontId="24" fillId="0" borderId="0" xfId="2" applyFont="1" applyAlignment="1">
      <alignment horizontal="left" vertical="center"/>
    </xf>
    <xf numFmtId="20" fontId="20" fillId="0" borderId="52" xfId="2" applyNumberFormat="1" applyFont="1" applyBorder="1" applyAlignment="1">
      <alignment horizontal="center" vertical="center"/>
    </xf>
    <xf numFmtId="0" fontId="20" fillId="0" borderId="48" xfId="2" applyFont="1" applyBorder="1" applyAlignment="1">
      <alignment vertical="center"/>
    </xf>
    <xf numFmtId="0" fontId="25" fillId="0" borderId="9" xfId="2" applyFont="1" applyBorder="1" applyAlignment="1">
      <alignment vertical="center"/>
    </xf>
    <xf numFmtId="0" fontId="25" fillId="0" borderId="49" xfId="2" applyFont="1" applyBorder="1" applyAlignment="1">
      <alignment vertical="center"/>
    </xf>
    <xf numFmtId="0" fontId="20" fillId="0" borderId="2" xfId="2" applyFont="1" applyBorder="1" applyAlignment="1">
      <alignment horizontal="center" vertical="center"/>
    </xf>
    <xf numFmtId="0" fontId="20" fillId="0" borderId="21" xfId="2" applyFont="1" applyBorder="1" applyAlignment="1">
      <alignment vertical="center"/>
    </xf>
    <xf numFmtId="178" fontId="20" fillId="0" borderId="19" xfId="2" applyNumberFormat="1" applyFont="1" applyBorder="1" applyAlignment="1">
      <alignment horizontal="center" vertical="center"/>
    </xf>
    <xf numFmtId="0" fontId="25" fillId="0" borderId="2" xfId="2" applyFont="1" applyBorder="1" applyAlignment="1">
      <alignment vertical="center"/>
    </xf>
    <xf numFmtId="0" fontId="25" fillId="0" borderId="56" xfId="2" applyFont="1" applyBorder="1" applyAlignment="1">
      <alignment vertical="center"/>
    </xf>
    <xf numFmtId="0" fontId="22" fillId="0" borderId="2" xfId="2" applyFont="1" applyBorder="1" applyAlignment="1">
      <alignment vertical="center"/>
    </xf>
    <xf numFmtId="0" fontId="20" fillId="0" borderId="2" xfId="2" applyFont="1" applyBorder="1" applyAlignment="1">
      <alignment horizontal="right" vertical="center"/>
    </xf>
    <xf numFmtId="0" fontId="20" fillId="0" borderId="2" xfId="2" applyFont="1" applyBorder="1" applyAlignment="1">
      <alignment horizontal="center" vertical="center" shrinkToFit="1"/>
    </xf>
    <xf numFmtId="178" fontId="12" fillId="0" borderId="57" xfId="2" applyNumberFormat="1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58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3" fillId="0" borderId="15" xfId="3" applyFont="1" applyBorder="1">
      <alignment vertical="center"/>
    </xf>
    <xf numFmtId="0" fontId="13" fillId="0" borderId="15" xfId="3" applyFont="1" applyBorder="1" applyAlignment="1">
      <alignment horizontal="center" vertical="center"/>
    </xf>
    <xf numFmtId="0" fontId="14" fillId="0" borderId="0" xfId="2" applyFont="1" applyAlignment="1">
      <alignment horizontal="left" vertical="center"/>
    </xf>
    <xf numFmtId="20" fontId="14" fillId="0" borderId="0" xfId="2" applyNumberFormat="1" applyFont="1" applyAlignment="1">
      <alignment horizontal="distributed" vertical="center"/>
    </xf>
    <xf numFmtId="178" fontId="14" fillId="0" borderId="4" xfId="2" applyNumberFormat="1" applyFont="1" applyBorder="1" applyAlignment="1">
      <alignment horizontal="center" vertical="center"/>
    </xf>
    <xf numFmtId="20" fontId="14" fillId="0" borderId="0" xfId="2" applyNumberFormat="1" applyFont="1" applyAlignment="1">
      <alignment vertical="center" shrinkToFit="1"/>
    </xf>
    <xf numFmtId="0" fontId="14" fillId="0" borderId="52" xfId="2" applyFont="1" applyBorder="1" applyAlignment="1">
      <alignment horizontal="center" vertical="center"/>
    </xf>
    <xf numFmtId="20" fontId="14" fillId="0" borderId="52" xfId="2" applyNumberFormat="1" applyFont="1" applyBorder="1" applyAlignment="1">
      <alignment horizontal="center" vertical="center"/>
    </xf>
    <xf numFmtId="0" fontId="14" fillId="0" borderId="54" xfId="2" applyFont="1" applyBorder="1" applyAlignment="1">
      <alignment horizontal="center" vertical="center" shrinkToFit="1"/>
    </xf>
    <xf numFmtId="0" fontId="26" fillId="0" borderId="0" xfId="2" applyFont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3" xfId="2" applyFont="1" applyBorder="1" applyAlignment="1">
      <alignment horizontal="center"/>
    </xf>
    <xf numFmtId="0" fontId="4" fillId="0" borderId="3" xfId="2" applyFont="1" applyBorder="1" applyAlignment="1">
      <alignment vertical="center"/>
    </xf>
    <xf numFmtId="49" fontId="7" fillId="0" borderId="0" xfId="2" applyNumberFormat="1" applyFont="1" applyAlignment="1">
      <alignment horizontal="center" vertical="center"/>
    </xf>
    <xf numFmtId="0" fontId="10" fillId="2" borderId="23" xfId="2" applyFont="1" applyFill="1" applyBorder="1" applyAlignment="1">
      <alignment horizontal="center" vertical="center" textRotation="255"/>
    </xf>
    <xf numFmtId="0" fontId="10" fillId="2" borderId="25" xfId="2" applyFont="1" applyFill="1" applyBorder="1" applyAlignment="1">
      <alignment horizontal="center" vertical="center" textRotation="255"/>
    </xf>
    <xf numFmtId="0" fontId="10" fillId="2" borderId="24" xfId="2" applyFont="1" applyFill="1" applyBorder="1" applyAlignment="1">
      <alignment horizontal="center" vertical="center"/>
    </xf>
    <xf numFmtId="0" fontId="10" fillId="2" borderId="26" xfId="2" applyFont="1" applyFill="1" applyBorder="1" applyAlignment="1">
      <alignment horizontal="center" vertical="center"/>
    </xf>
    <xf numFmtId="177" fontId="10" fillId="2" borderId="24" xfId="2" applyNumberFormat="1" applyFont="1" applyFill="1" applyBorder="1" applyAlignment="1">
      <alignment horizontal="center" vertical="center" wrapText="1"/>
    </xf>
    <xf numFmtId="177" fontId="10" fillId="2" borderId="26" xfId="2" applyNumberFormat="1" applyFont="1" applyFill="1" applyBorder="1" applyAlignment="1">
      <alignment horizontal="center" vertical="center" wrapText="1"/>
    </xf>
    <xf numFmtId="178" fontId="10" fillId="2" borderId="24" xfId="2" applyNumberFormat="1" applyFont="1" applyFill="1" applyBorder="1" applyAlignment="1">
      <alignment horizontal="center" vertical="center"/>
    </xf>
    <xf numFmtId="178" fontId="10" fillId="2" borderId="26" xfId="2" applyNumberFormat="1" applyFont="1" applyFill="1" applyBorder="1" applyAlignment="1">
      <alignment horizontal="center" vertical="center"/>
    </xf>
    <xf numFmtId="0" fontId="10" fillId="2" borderId="36" xfId="2" applyFont="1" applyFill="1" applyBorder="1" applyAlignment="1">
      <alignment horizontal="center" vertical="center"/>
    </xf>
    <xf numFmtId="0" fontId="10" fillId="2" borderId="43" xfId="2" applyFont="1" applyFill="1" applyBorder="1" applyAlignment="1">
      <alignment horizontal="center" vertical="center"/>
    </xf>
    <xf numFmtId="0" fontId="10" fillId="2" borderId="35" xfId="2" applyFont="1" applyFill="1" applyBorder="1" applyAlignment="1">
      <alignment horizontal="center" vertical="center"/>
    </xf>
    <xf numFmtId="0" fontId="10" fillId="2" borderId="45" xfId="2" applyFont="1" applyFill="1" applyBorder="1" applyAlignment="1">
      <alignment horizontal="center" vertical="center"/>
    </xf>
    <xf numFmtId="0" fontId="10" fillId="2" borderId="42" xfId="2" applyFont="1" applyFill="1" applyBorder="1" applyAlignment="1">
      <alignment horizontal="center" vertical="center"/>
    </xf>
    <xf numFmtId="0" fontId="10" fillId="2" borderId="37" xfId="2" applyFont="1" applyFill="1" applyBorder="1" applyAlignment="1">
      <alignment horizontal="center" vertical="center"/>
    </xf>
    <xf numFmtId="0" fontId="10" fillId="2" borderId="44" xfId="2" applyFont="1" applyFill="1" applyBorder="1" applyAlignment="1">
      <alignment horizontal="center" vertical="center"/>
    </xf>
    <xf numFmtId="0" fontId="10" fillId="2" borderId="38" xfId="2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56" fontId="21" fillId="0" borderId="0" xfId="2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2" fillId="0" borderId="59" xfId="2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14" fillId="0" borderId="61" xfId="2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5" fillId="0" borderId="60" xfId="2" applyFont="1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63" xfId="0" applyFont="1" applyBorder="1" applyAlignment="1">
      <alignment horizontal="left" vertical="center" wrapText="1"/>
    </xf>
    <xf numFmtId="0" fontId="24" fillId="0" borderId="64" xfId="0" applyFont="1" applyBorder="1" applyAlignment="1">
      <alignment horizontal="left" vertical="center" wrapText="1"/>
    </xf>
    <xf numFmtId="0" fontId="25" fillId="0" borderId="60" xfId="0" applyFont="1" applyBorder="1" applyAlignment="1">
      <alignment horizontal="left" vertical="center" wrapText="1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14" fillId="0" borderId="60" xfId="2" applyFont="1" applyBorder="1" applyAlignment="1">
      <alignment vertical="center"/>
    </xf>
    <xf numFmtId="0" fontId="0" fillId="0" borderId="65" xfId="0" applyBorder="1">
      <alignment vertical="center"/>
    </xf>
    <xf numFmtId="178" fontId="10" fillId="2" borderId="39" xfId="2" applyNumberFormat="1" applyFont="1" applyFill="1" applyBorder="1" applyAlignment="1">
      <alignment horizontal="center" vertical="center"/>
    </xf>
    <xf numFmtId="178" fontId="10" fillId="2" borderId="27" xfId="2" applyNumberFormat="1" applyFont="1" applyFill="1" applyBorder="1" applyAlignment="1">
      <alignment horizontal="center" vertical="center"/>
    </xf>
    <xf numFmtId="0" fontId="10" fillId="2" borderId="40" xfId="2" applyFont="1" applyFill="1" applyBorder="1" applyAlignment="1">
      <alignment horizontal="center" vertical="center"/>
    </xf>
    <xf numFmtId="0" fontId="10" fillId="2" borderId="41" xfId="2" applyFont="1" applyFill="1" applyBorder="1" applyAlignment="1">
      <alignment horizontal="center" vertical="center"/>
    </xf>
    <xf numFmtId="0" fontId="10" fillId="2" borderId="28" xfId="2" applyFont="1" applyFill="1" applyBorder="1" applyAlignment="1">
      <alignment horizontal="center" vertical="center"/>
    </xf>
    <xf numFmtId="0" fontId="10" fillId="2" borderId="22" xfId="2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3" xr:uid="{00000000-0005-0000-0000-000002000000}"/>
    <cellStyle name="標準_kiyokoBLT1" xfId="2" xr:uid="{00000000-0005-0000-0000-000003000000}"/>
  </cellStyles>
  <dxfs count="4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12</xdr:col>
      <xdr:colOff>0</xdr:colOff>
      <xdr:row>83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E0A59B3-827B-439F-ADA4-DB37BE56E582}"/>
            </a:ext>
          </a:extLst>
        </xdr:cNvPr>
        <xdr:cNvSpPr>
          <a:spLocks noChangeArrowheads="1"/>
        </xdr:cNvSpPr>
      </xdr:nvSpPr>
      <xdr:spPr bwMode="auto">
        <a:xfrm>
          <a:off x="0" y="18211800"/>
          <a:ext cx="92011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83</xdr:row>
      <xdr:rowOff>0</xdr:rowOff>
    </xdr:from>
    <xdr:to>
      <xdr:col>12</xdr:col>
      <xdr:colOff>0</xdr:colOff>
      <xdr:row>83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58461906-3CAC-467B-9EBF-69A31F0FFD8C}"/>
            </a:ext>
          </a:extLst>
        </xdr:cNvPr>
        <xdr:cNvSpPr>
          <a:spLocks noChangeArrowheads="1"/>
        </xdr:cNvSpPr>
      </xdr:nvSpPr>
      <xdr:spPr bwMode="auto">
        <a:xfrm>
          <a:off x="0" y="18211800"/>
          <a:ext cx="92011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83</xdr:row>
      <xdr:rowOff>0</xdr:rowOff>
    </xdr:from>
    <xdr:to>
      <xdr:col>12</xdr:col>
      <xdr:colOff>0</xdr:colOff>
      <xdr:row>83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1C86C0A0-CFC2-4D25-83EB-874CFA2EC0AA}"/>
            </a:ext>
          </a:extLst>
        </xdr:cNvPr>
        <xdr:cNvSpPr>
          <a:spLocks noChangeArrowheads="1"/>
        </xdr:cNvSpPr>
      </xdr:nvSpPr>
      <xdr:spPr bwMode="auto">
        <a:xfrm>
          <a:off x="0" y="18211800"/>
          <a:ext cx="92011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83</xdr:row>
      <xdr:rowOff>0</xdr:rowOff>
    </xdr:from>
    <xdr:to>
      <xdr:col>12</xdr:col>
      <xdr:colOff>0</xdr:colOff>
      <xdr:row>83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B9AFB4FC-57DF-416B-9310-179E8A68CCD8}"/>
            </a:ext>
          </a:extLst>
        </xdr:cNvPr>
        <xdr:cNvSpPr>
          <a:spLocks noChangeArrowheads="1"/>
        </xdr:cNvSpPr>
      </xdr:nvSpPr>
      <xdr:spPr bwMode="auto">
        <a:xfrm>
          <a:off x="0" y="18211800"/>
          <a:ext cx="92011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E96FC8BB-C28A-4126-9451-4818ED24C15D}"/>
            </a:ext>
          </a:extLst>
        </xdr:cNvPr>
        <xdr:cNvSpPr>
          <a:spLocks noChangeArrowheads="1"/>
        </xdr:cNvSpPr>
      </xdr:nvSpPr>
      <xdr:spPr bwMode="auto">
        <a:xfrm>
          <a:off x="0" y="18453100"/>
          <a:ext cx="92011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C6746378-223C-4635-B017-F8C5F12B8EC3}"/>
            </a:ext>
          </a:extLst>
        </xdr:cNvPr>
        <xdr:cNvSpPr>
          <a:spLocks noChangeArrowheads="1"/>
        </xdr:cNvSpPr>
      </xdr:nvSpPr>
      <xdr:spPr bwMode="auto">
        <a:xfrm>
          <a:off x="0" y="18453100"/>
          <a:ext cx="92011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83</xdr:row>
      <xdr:rowOff>0</xdr:rowOff>
    </xdr:from>
    <xdr:to>
      <xdr:col>12</xdr:col>
      <xdr:colOff>0</xdr:colOff>
      <xdr:row>83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B2F8C359-C925-47BA-AFFF-B4A9A9ED59BA}"/>
            </a:ext>
          </a:extLst>
        </xdr:cNvPr>
        <xdr:cNvSpPr>
          <a:spLocks noChangeArrowheads="1"/>
        </xdr:cNvSpPr>
      </xdr:nvSpPr>
      <xdr:spPr bwMode="auto">
        <a:xfrm>
          <a:off x="0" y="18211800"/>
          <a:ext cx="92011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83</xdr:row>
      <xdr:rowOff>0</xdr:rowOff>
    </xdr:from>
    <xdr:to>
      <xdr:col>12</xdr:col>
      <xdr:colOff>0</xdr:colOff>
      <xdr:row>83</xdr:row>
      <xdr:rowOff>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93433292-C72C-42B1-8A6C-77466EC59D6C}"/>
            </a:ext>
          </a:extLst>
        </xdr:cNvPr>
        <xdr:cNvSpPr>
          <a:spLocks noChangeArrowheads="1"/>
        </xdr:cNvSpPr>
      </xdr:nvSpPr>
      <xdr:spPr bwMode="auto">
        <a:xfrm>
          <a:off x="0" y="18211800"/>
          <a:ext cx="92011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84</xdr:row>
      <xdr:rowOff>104775</xdr:rowOff>
    </xdr:from>
    <xdr:to>
      <xdr:col>12</xdr:col>
      <xdr:colOff>0</xdr:colOff>
      <xdr:row>84</xdr:row>
      <xdr:rowOff>104775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5A11D430-8885-422F-8CF1-DC7568BDD845}"/>
            </a:ext>
          </a:extLst>
        </xdr:cNvPr>
        <xdr:cNvSpPr>
          <a:spLocks noChangeArrowheads="1"/>
        </xdr:cNvSpPr>
      </xdr:nvSpPr>
      <xdr:spPr bwMode="auto">
        <a:xfrm>
          <a:off x="228600" y="18557875"/>
          <a:ext cx="89725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85</xdr:row>
      <xdr:rowOff>0</xdr:rowOff>
    </xdr:from>
    <xdr:to>
      <xdr:col>12</xdr:col>
      <xdr:colOff>0</xdr:colOff>
      <xdr:row>85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D673B7CD-4355-43A7-AB34-2E7F48A94215}"/>
            </a:ext>
          </a:extLst>
        </xdr:cNvPr>
        <xdr:cNvSpPr>
          <a:spLocks noChangeArrowheads="1"/>
        </xdr:cNvSpPr>
      </xdr:nvSpPr>
      <xdr:spPr bwMode="auto">
        <a:xfrm>
          <a:off x="0" y="18694400"/>
          <a:ext cx="92011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1665922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1665922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0" y="1665922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0" y="1665922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0" y="1690687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0" y="1690687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0" y="1665922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0" y="1665922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80</xdr:row>
      <xdr:rowOff>104775</xdr:rowOff>
    </xdr:from>
    <xdr:to>
      <xdr:col>11</xdr:col>
      <xdr:colOff>0</xdr:colOff>
      <xdr:row>80</xdr:row>
      <xdr:rowOff>104775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228600" y="17011650"/>
          <a:ext cx="85248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0" y="1715452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0" y="165068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0" y="110204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0" y="165068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0" y="165068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0" y="110204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0" y="165068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0" y="1675447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0" y="110204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0" y="1675447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0" y="165068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0" y="165068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79</xdr:row>
      <xdr:rowOff>104775</xdr:rowOff>
    </xdr:from>
    <xdr:to>
      <xdr:col>9</xdr:col>
      <xdr:colOff>0</xdr:colOff>
      <xdr:row>79</xdr:row>
      <xdr:rowOff>104775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228600" y="16859250"/>
          <a:ext cx="79438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9</xdr:col>
      <xdr:colOff>0</xdr:colOff>
      <xdr:row>80</xdr:row>
      <xdr:rowOff>0</xdr:rowOff>
    </xdr:to>
    <xdr:sp macro="" textlink="">
      <xdr:nvSpPr>
        <xdr:cNvPr id="14" name="Rectangle 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0" y="170021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56</xdr:row>
      <xdr:rowOff>0</xdr:rowOff>
    </xdr:from>
    <xdr:to>
      <xdr:col>9</xdr:col>
      <xdr:colOff>0</xdr:colOff>
      <xdr:row>56</xdr:row>
      <xdr:rowOff>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0" y="118586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0" y="161353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0" y="161353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0" y="161353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0" y="161353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0" y="1634490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0" y="1634490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0" y="161353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0" y="161353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80</xdr:row>
      <xdr:rowOff>104775</xdr:rowOff>
    </xdr:from>
    <xdr:to>
      <xdr:col>11</xdr:col>
      <xdr:colOff>0</xdr:colOff>
      <xdr:row>80</xdr:row>
      <xdr:rowOff>104775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228600" y="16449675"/>
          <a:ext cx="85248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rrowheads="1"/>
        </xdr:cNvSpPr>
      </xdr:nvSpPr>
      <xdr:spPr bwMode="auto">
        <a:xfrm>
          <a:off x="0" y="165544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0" y="15916275"/>
          <a:ext cx="94202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0" y="9210675"/>
          <a:ext cx="94202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0" y="15916275"/>
          <a:ext cx="94202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0" y="15916275"/>
          <a:ext cx="94202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0" y="9210675"/>
          <a:ext cx="94202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0" y="15916275"/>
          <a:ext cx="94202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0" y="16163925"/>
          <a:ext cx="94202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0" y="9210675"/>
          <a:ext cx="94202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0" y="16163925"/>
          <a:ext cx="94202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0" y="15916275"/>
          <a:ext cx="94202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4" name="Rectangle 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0" y="15916275"/>
          <a:ext cx="94202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78</xdr:row>
      <xdr:rowOff>104775</xdr:rowOff>
    </xdr:from>
    <xdr:to>
      <xdr:col>9</xdr:col>
      <xdr:colOff>0</xdr:colOff>
      <xdr:row>78</xdr:row>
      <xdr:rowOff>104775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228600" y="16268700"/>
          <a:ext cx="91916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0" y="16411575"/>
          <a:ext cx="94202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17" name="Rectangle 1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0" y="1130617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44B10-6BE8-46FB-9B0C-66B523F6CA18}">
  <sheetPr>
    <tabColor rgb="FFFF9999"/>
    <pageSetUpPr fitToPage="1"/>
  </sheetPr>
  <dimension ref="A1:P74"/>
  <sheetViews>
    <sheetView tabSelected="1" view="pageBreakPreview" topLeftCell="A25" zoomScale="85" zoomScaleNormal="85" zoomScaleSheetLayoutView="85" workbookViewId="0">
      <selection activeCell="A4" sqref="A4:A5"/>
    </sheetView>
  </sheetViews>
  <sheetFormatPr defaultColWidth="9" defaultRowHeight="19.5" x14ac:dyDescent="0.45"/>
  <cols>
    <col min="1" max="1" width="5.25" style="1" customWidth="1"/>
    <col min="2" max="2" width="11.375" style="2" customWidth="1"/>
    <col min="3" max="3" width="4.125" style="3" customWidth="1"/>
    <col min="4" max="4" width="10.25" style="4" customWidth="1"/>
    <col min="5" max="5" width="12.5" style="5" customWidth="1"/>
    <col min="6" max="6" width="3.75" style="5" customWidth="1"/>
    <col min="7" max="7" width="2.875" style="5" customWidth="1"/>
    <col min="8" max="8" width="25.125" style="5" customWidth="1"/>
    <col min="9" max="9" width="36.125" style="5" customWidth="1"/>
    <col min="10" max="10" width="2.875" style="5" customWidth="1"/>
    <col min="11" max="11" width="13.5" style="67" customWidth="1"/>
    <col min="12" max="12" width="4.125" style="5" customWidth="1"/>
    <col min="13" max="13" width="23.5" style="79" customWidth="1"/>
    <col min="14" max="14" width="16.875" style="5" customWidth="1"/>
    <col min="15" max="15" width="9" style="79"/>
    <col min="16" max="16384" width="9" style="5"/>
  </cols>
  <sheetData>
    <row r="1" spans="1:15" ht="21" customHeight="1" x14ac:dyDescent="0.45">
      <c r="J1" s="6"/>
      <c r="K1" s="41"/>
      <c r="L1" s="127" t="s">
        <v>62</v>
      </c>
      <c r="M1" s="127"/>
      <c r="N1" s="79"/>
      <c r="O1" s="5"/>
    </row>
    <row r="2" spans="1:15" ht="3.95" customHeight="1" x14ac:dyDescent="0.45">
      <c r="J2" s="67"/>
      <c r="K2" s="8"/>
      <c r="M2" s="5"/>
      <c r="N2" s="79"/>
      <c r="O2" s="5"/>
    </row>
    <row r="3" spans="1:15" s="9" customFormat="1" ht="27" customHeight="1" thickBot="1" x14ac:dyDescent="0.2">
      <c r="A3" s="186" t="s">
        <v>114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80"/>
      <c r="O3" s="80"/>
    </row>
    <row r="4" spans="1:15" s="67" customFormat="1" ht="21" customHeight="1" x14ac:dyDescent="0.45">
      <c r="A4" s="187" t="s">
        <v>0</v>
      </c>
      <c r="B4" s="189" t="s">
        <v>1</v>
      </c>
      <c r="C4" s="191" t="s">
        <v>2</v>
      </c>
      <c r="D4" s="193" t="s">
        <v>3</v>
      </c>
      <c r="E4" s="195" t="s">
        <v>4</v>
      </c>
      <c r="F4" s="196"/>
      <c r="G4" s="199" t="s">
        <v>20</v>
      </c>
      <c r="H4" s="195"/>
      <c r="I4" s="195"/>
      <c r="J4" s="195"/>
      <c r="K4" s="195"/>
      <c r="L4" s="200"/>
      <c r="M4" s="208" t="s">
        <v>112</v>
      </c>
      <c r="N4" s="184"/>
      <c r="O4" s="76"/>
    </row>
    <row r="5" spans="1:15" s="67" customFormat="1" ht="21" customHeight="1" thickBot="1" x14ac:dyDescent="0.5">
      <c r="A5" s="188"/>
      <c r="B5" s="190"/>
      <c r="C5" s="192"/>
      <c r="D5" s="194"/>
      <c r="E5" s="197"/>
      <c r="F5" s="198"/>
      <c r="G5" s="201"/>
      <c r="H5" s="197"/>
      <c r="I5" s="197"/>
      <c r="J5" s="197"/>
      <c r="K5" s="197"/>
      <c r="L5" s="202"/>
      <c r="M5" s="209"/>
      <c r="N5" s="184"/>
      <c r="O5" s="76"/>
    </row>
    <row r="6" spans="1:15" s="7" customFormat="1" ht="16.5" customHeight="1" thickTop="1" x14ac:dyDescent="0.15">
      <c r="A6" s="11"/>
      <c r="B6" s="12"/>
      <c r="C6" s="13"/>
      <c r="D6" s="117"/>
      <c r="E6" s="15"/>
      <c r="F6" s="121"/>
      <c r="G6" s="15"/>
      <c r="H6" s="116"/>
      <c r="I6" s="116"/>
      <c r="J6" s="17"/>
      <c r="K6" s="57"/>
      <c r="L6" s="71"/>
      <c r="M6" s="210"/>
      <c r="N6" s="183"/>
      <c r="O6" s="77"/>
    </row>
    <row r="7" spans="1:15" s="7" customFormat="1" ht="16.5" customHeight="1" x14ac:dyDescent="0.15">
      <c r="A7" s="18">
        <v>1</v>
      </c>
      <c r="B7" s="12">
        <v>44856</v>
      </c>
      <c r="C7" s="19">
        <f>B7</f>
        <v>44856</v>
      </c>
      <c r="D7" s="120">
        <v>0.625</v>
      </c>
      <c r="E7" s="20"/>
      <c r="F7" s="122"/>
      <c r="G7" s="115"/>
      <c r="H7" s="87" t="s">
        <v>104</v>
      </c>
      <c r="I7" s="16"/>
      <c r="J7" s="17"/>
      <c r="K7" s="57"/>
      <c r="L7" s="71"/>
      <c r="M7" s="211"/>
      <c r="N7" s="183"/>
      <c r="O7" s="77"/>
    </row>
    <row r="8" spans="1:15" s="7" customFormat="1" ht="16.5" customHeight="1" x14ac:dyDescent="0.15">
      <c r="A8" s="18"/>
      <c r="B8" s="12"/>
      <c r="C8" s="19"/>
      <c r="D8" s="120">
        <v>0.70833333333333337</v>
      </c>
      <c r="E8" s="135"/>
      <c r="F8" s="122"/>
      <c r="G8" s="37"/>
      <c r="H8" s="87" t="s">
        <v>103</v>
      </c>
      <c r="I8" s="16"/>
      <c r="J8" s="17"/>
      <c r="K8" s="57"/>
      <c r="L8" s="71"/>
      <c r="M8" s="211"/>
      <c r="N8" s="183"/>
      <c r="O8" s="77"/>
    </row>
    <row r="9" spans="1:15" s="7" customFormat="1" ht="16.5" customHeight="1" x14ac:dyDescent="0.15">
      <c r="A9" s="18"/>
      <c r="B9" s="12"/>
      <c r="C9" s="19"/>
      <c r="D9" s="118"/>
      <c r="E9" s="135"/>
      <c r="F9" s="122"/>
      <c r="G9" s="115"/>
      <c r="H9" s="16"/>
      <c r="I9" s="16"/>
      <c r="J9" s="17"/>
      <c r="K9" s="57"/>
      <c r="L9" s="71"/>
      <c r="M9" s="211"/>
      <c r="N9" s="183"/>
      <c r="O9" s="77"/>
    </row>
    <row r="10" spans="1:15" s="7" customFormat="1" ht="16.5" customHeight="1" x14ac:dyDescent="0.15">
      <c r="A10" s="21"/>
      <c r="B10" s="22"/>
      <c r="C10" s="23"/>
      <c r="D10" s="120"/>
      <c r="E10" s="15"/>
      <c r="F10" s="122"/>
      <c r="G10" s="15"/>
      <c r="H10" s="16"/>
      <c r="I10" s="16"/>
      <c r="J10" s="17"/>
      <c r="K10" s="181" t="s">
        <v>106</v>
      </c>
      <c r="L10" s="147" t="s">
        <v>6</v>
      </c>
      <c r="M10" s="211"/>
      <c r="N10" s="183"/>
      <c r="O10" s="77"/>
    </row>
    <row r="11" spans="1:15" s="7" customFormat="1" ht="16.5" customHeight="1" x14ac:dyDescent="0.15">
      <c r="A11" s="11"/>
      <c r="B11" s="12"/>
      <c r="C11" s="13"/>
      <c r="D11" s="169"/>
      <c r="E11" s="170"/>
      <c r="F11" s="171"/>
      <c r="G11" s="170"/>
      <c r="H11" s="172"/>
      <c r="I11" s="172"/>
      <c r="J11" s="173"/>
      <c r="K11" s="174"/>
      <c r="L11" s="71"/>
      <c r="M11" s="212" t="s">
        <v>113</v>
      </c>
      <c r="N11" s="203"/>
      <c r="O11" s="204"/>
    </row>
    <row r="12" spans="1:15" s="7" customFormat="1" ht="16.5" customHeight="1" x14ac:dyDescent="0.15">
      <c r="A12" s="18">
        <v>2</v>
      </c>
      <c r="B12" s="12">
        <v>44857</v>
      </c>
      <c r="C12" s="19">
        <f>B12</f>
        <v>44857</v>
      </c>
      <c r="D12" s="177">
        <v>0.4236111111111111</v>
      </c>
      <c r="E12" s="176" t="s">
        <v>107</v>
      </c>
      <c r="F12" s="179" t="s">
        <v>8</v>
      </c>
      <c r="G12" s="175" t="s">
        <v>108</v>
      </c>
      <c r="H12" s="16"/>
      <c r="I12" s="16"/>
      <c r="J12" s="17"/>
      <c r="K12" s="57"/>
      <c r="L12" s="71"/>
      <c r="M12" s="213"/>
      <c r="N12" s="205"/>
      <c r="O12" s="204"/>
    </row>
    <row r="13" spans="1:15" s="7" customFormat="1" ht="16.5" customHeight="1" x14ac:dyDescent="0.15">
      <c r="A13" s="18"/>
      <c r="B13" s="12"/>
      <c r="C13" s="19"/>
      <c r="D13" s="177">
        <v>0.68055555555555547</v>
      </c>
      <c r="E13" s="178" t="s">
        <v>94</v>
      </c>
      <c r="F13" s="179" t="s">
        <v>11</v>
      </c>
      <c r="G13" s="37"/>
      <c r="H13" s="16"/>
      <c r="I13" s="16"/>
      <c r="J13" s="17"/>
      <c r="K13" s="57"/>
      <c r="L13" s="71"/>
      <c r="M13" s="213"/>
      <c r="N13" s="205"/>
      <c r="O13" s="204"/>
    </row>
    <row r="14" spans="1:15" s="7" customFormat="1" ht="16.5" customHeight="1" x14ac:dyDescent="0.15">
      <c r="A14" s="18"/>
      <c r="B14" s="12"/>
      <c r="C14" s="19"/>
      <c r="D14" s="177">
        <v>0.86805555555555547</v>
      </c>
      <c r="E14" s="178" t="s">
        <v>94</v>
      </c>
      <c r="F14" s="179" t="s">
        <v>8</v>
      </c>
      <c r="G14" s="175" t="s">
        <v>111</v>
      </c>
      <c r="H14" s="182"/>
      <c r="I14" s="16"/>
      <c r="J14" s="17"/>
      <c r="K14" s="57"/>
      <c r="L14" s="71"/>
      <c r="M14" s="213"/>
      <c r="N14" s="205"/>
      <c r="O14" s="204"/>
    </row>
    <row r="15" spans="1:15" s="7" customFormat="1" ht="16.5" customHeight="1" x14ac:dyDescent="0.15">
      <c r="A15" s="21"/>
      <c r="B15" s="22"/>
      <c r="C15" s="23"/>
      <c r="D15" s="119"/>
      <c r="E15" s="25"/>
      <c r="F15" s="123"/>
      <c r="G15" s="25"/>
      <c r="H15" s="26"/>
      <c r="I15" s="26"/>
      <c r="J15" s="36"/>
      <c r="K15" s="146" t="s">
        <v>100</v>
      </c>
      <c r="L15" s="147" t="s">
        <v>6</v>
      </c>
      <c r="M15" s="214"/>
      <c r="N15" s="205"/>
      <c r="O15" s="204"/>
    </row>
    <row r="16" spans="1:15" s="7" customFormat="1" ht="16.5" customHeight="1" x14ac:dyDescent="0.15">
      <c r="A16" s="11"/>
      <c r="B16" s="30"/>
      <c r="C16" s="31"/>
      <c r="D16" s="118"/>
      <c r="E16" s="129"/>
      <c r="F16" s="130"/>
      <c r="G16" s="129"/>
      <c r="H16" s="131"/>
      <c r="I16" s="131"/>
      <c r="J16" s="132"/>
      <c r="K16" s="133"/>
      <c r="L16" s="134"/>
      <c r="M16" s="215" t="s">
        <v>113</v>
      </c>
      <c r="N16" s="183"/>
      <c r="O16" s="77"/>
    </row>
    <row r="17" spans="1:15" s="7" customFormat="1" ht="16.5" customHeight="1" x14ac:dyDescent="0.15">
      <c r="A17" s="18">
        <f ca="1">MAX($A$11:INDIRECT(ADDRESS(ROW()-1,COLUMN())))+1</f>
        <v>3</v>
      </c>
      <c r="B17" s="12">
        <f ca="1">MAX($B$11:INDIRECT(ADDRESS(ROW()-1,COLUMN())))+1</f>
        <v>44858</v>
      </c>
      <c r="C17" s="19">
        <f ca="1">B17</f>
        <v>44858</v>
      </c>
      <c r="D17" s="177">
        <v>0.22569444444444445</v>
      </c>
      <c r="E17" s="178" t="s">
        <v>90</v>
      </c>
      <c r="F17" s="179" t="s">
        <v>11</v>
      </c>
      <c r="G17" s="115"/>
      <c r="H17" s="136"/>
      <c r="I17" s="136"/>
      <c r="J17" s="137"/>
      <c r="K17" s="129"/>
      <c r="L17" s="134"/>
      <c r="M17" s="216"/>
      <c r="N17" s="183"/>
      <c r="O17" s="78"/>
    </row>
    <row r="18" spans="1:15" s="7" customFormat="1" ht="16.5" customHeight="1" x14ac:dyDescent="0.15">
      <c r="A18" s="18"/>
      <c r="B18" s="12"/>
      <c r="C18" s="19"/>
      <c r="D18" s="118"/>
      <c r="E18" s="135"/>
      <c r="F18" s="130"/>
      <c r="G18" s="115"/>
      <c r="H18" s="136"/>
      <c r="I18" s="136"/>
      <c r="J18" s="137"/>
      <c r="K18" s="129"/>
      <c r="L18" s="134"/>
      <c r="M18" s="216"/>
      <c r="N18" s="183"/>
      <c r="O18" s="78"/>
    </row>
    <row r="19" spans="1:15" s="7" customFormat="1" ht="16.5" customHeight="1" x14ac:dyDescent="0.15">
      <c r="A19" s="18"/>
      <c r="B19" s="12"/>
      <c r="C19" s="19"/>
      <c r="D19" s="118" t="s">
        <v>91</v>
      </c>
      <c r="E19" s="138"/>
      <c r="F19" s="130"/>
      <c r="G19" s="129"/>
      <c r="H19" s="128" t="s">
        <v>105</v>
      </c>
      <c r="I19" s="137"/>
      <c r="J19" s="137"/>
      <c r="K19" s="129"/>
      <c r="L19" s="134"/>
      <c r="M19" s="216"/>
      <c r="N19" s="183"/>
      <c r="O19" s="78"/>
    </row>
    <row r="20" spans="1:15" s="7" customFormat="1" ht="16.5" customHeight="1" x14ac:dyDescent="0.15">
      <c r="A20" s="18"/>
      <c r="B20" s="12"/>
      <c r="C20" s="19"/>
      <c r="D20" s="118"/>
      <c r="E20" s="138"/>
      <c r="F20" s="130"/>
      <c r="G20" s="129"/>
      <c r="H20" s="128" t="s">
        <v>99</v>
      </c>
      <c r="I20" s="137"/>
      <c r="J20" s="137"/>
      <c r="K20" s="129"/>
      <c r="L20" s="134"/>
      <c r="M20" s="216"/>
      <c r="N20" s="183"/>
      <c r="O20" s="78"/>
    </row>
    <row r="21" spans="1:15" s="7" customFormat="1" ht="16.5" customHeight="1" x14ac:dyDescent="0.15">
      <c r="A21" s="18"/>
      <c r="B21" s="12"/>
      <c r="C21" s="19"/>
      <c r="D21" s="118"/>
      <c r="E21" s="138"/>
      <c r="F21" s="130"/>
      <c r="G21" s="129"/>
      <c r="H21" s="128"/>
      <c r="I21" s="137"/>
      <c r="J21" s="137"/>
      <c r="K21" s="129"/>
      <c r="L21" s="134"/>
      <c r="M21" s="216"/>
      <c r="N21" s="183"/>
      <c r="O21" s="78"/>
    </row>
    <row r="22" spans="1:15" s="7" customFormat="1" ht="16.5" customHeight="1" x14ac:dyDescent="0.15">
      <c r="A22" s="18"/>
      <c r="B22" s="12"/>
      <c r="C22" s="19"/>
      <c r="D22" s="118" t="s">
        <v>92</v>
      </c>
      <c r="E22" s="138"/>
      <c r="F22" s="139"/>
      <c r="G22" s="115"/>
      <c r="H22" s="128" t="s">
        <v>96</v>
      </c>
      <c r="I22" s="136"/>
      <c r="J22" s="137"/>
      <c r="K22" s="129"/>
      <c r="L22" s="134"/>
      <c r="M22" s="216"/>
      <c r="N22" s="183"/>
      <c r="O22" s="78"/>
    </row>
    <row r="23" spans="1:15" s="7" customFormat="1" ht="16.5" customHeight="1" x14ac:dyDescent="0.15">
      <c r="A23" s="18"/>
      <c r="B23" s="12"/>
      <c r="C23" s="19"/>
      <c r="D23" s="118"/>
      <c r="E23" s="138"/>
      <c r="F23" s="130"/>
      <c r="G23" s="129"/>
      <c r="H23" s="128" t="s">
        <v>97</v>
      </c>
      <c r="I23" s="137"/>
      <c r="J23" s="137"/>
      <c r="K23" s="129"/>
      <c r="L23" s="134"/>
      <c r="M23" s="216"/>
      <c r="N23" s="183"/>
      <c r="O23" s="78"/>
    </row>
    <row r="24" spans="1:15" s="7" customFormat="1" ht="16.5" customHeight="1" x14ac:dyDescent="0.15">
      <c r="A24" s="18"/>
      <c r="B24" s="12"/>
      <c r="C24" s="19"/>
      <c r="D24" s="118"/>
      <c r="E24" s="138"/>
      <c r="F24" s="130"/>
      <c r="G24" s="129"/>
      <c r="H24" s="128"/>
      <c r="I24" s="137"/>
      <c r="J24" s="137"/>
      <c r="K24" s="129"/>
      <c r="L24" s="134"/>
      <c r="M24" s="216"/>
      <c r="N24" s="183"/>
      <c r="O24" s="78"/>
    </row>
    <row r="25" spans="1:15" s="7" customFormat="1" ht="16.5" customHeight="1" x14ac:dyDescent="0.15">
      <c r="A25" s="42"/>
      <c r="B25" s="22"/>
      <c r="C25" s="23"/>
      <c r="D25" s="140"/>
      <c r="E25" s="141"/>
      <c r="F25" s="142"/>
      <c r="G25" s="141"/>
      <c r="H25" s="143"/>
      <c r="I25" s="144"/>
      <c r="J25" s="145"/>
      <c r="K25" s="146" t="s">
        <v>90</v>
      </c>
      <c r="L25" s="147" t="s">
        <v>6</v>
      </c>
      <c r="M25" s="217"/>
      <c r="N25" s="183"/>
      <c r="O25" s="77"/>
    </row>
    <row r="26" spans="1:15" s="10" customFormat="1" ht="16.5" customHeight="1" x14ac:dyDescent="0.15">
      <c r="A26" s="44"/>
      <c r="B26" s="124"/>
      <c r="C26" s="124"/>
      <c r="D26" s="148"/>
      <c r="E26" s="149"/>
      <c r="F26" s="130"/>
      <c r="G26" s="129"/>
      <c r="H26" s="150"/>
      <c r="I26" s="150"/>
      <c r="J26" s="151"/>
      <c r="K26" s="129"/>
      <c r="L26" s="134"/>
      <c r="M26" s="212" t="s">
        <v>113</v>
      </c>
      <c r="N26" s="185"/>
      <c r="O26" s="81"/>
    </row>
    <row r="27" spans="1:15" s="10" customFormat="1" ht="16.5" customHeight="1" x14ac:dyDescent="0.15">
      <c r="A27" s="18">
        <f ca="1">MAX($A$11:INDIRECT(ADDRESS(ROW()-1,COLUMN())))+1</f>
        <v>4</v>
      </c>
      <c r="B27" s="12">
        <f ca="1">MAX($B$11:INDIRECT(ADDRESS(ROW()-1,COLUMN())))+1</f>
        <v>44859</v>
      </c>
      <c r="C27" s="19">
        <f ca="1">B27</f>
        <v>44859</v>
      </c>
      <c r="D27" s="118" t="s">
        <v>91</v>
      </c>
      <c r="E27" s="138"/>
      <c r="F27" s="130"/>
      <c r="G27" s="129"/>
      <c r="H27" s="128" t="s">
        <v>95</v>
      </c>
      <c r="I27" s="137"/>
      <c r="J27" s="137"/>
      <c r="K27" s="129"/>
      <c r="L27" s="134"/>
      <c r="M27" s="213"/>
      <c r="N27" s="185"/>
      <c r="O27" s="81"/>
    </row>
    <row r="28" spans="1:15" s="7" customFormat="1" ht="16.5" customHeight="1" x14ac:dyDescent="0.15">
      <c r="A28" s="18"/>
      <c r="B28" s="12"/>
      <c r="C28" s="19"/>
      <c r="D28" s="118"/>
      <c r="E28" s="138"/>
      <c r="F28" s="130"/>
      <c r="G28" s="129"/>
      <c r="H28" s="128"/>
      <c r="I28" s="137"/>
      <c r="J28" s="137"/>
      <c r="K28" s="129"/>
      <c r="L28" s="134"/>
      <c r="M28" s="213"/>
      <c r="N28" s="183"/>
      <c r="O28" s="78"/>
    </row>
    <row r="29" spans="1:15" s="7" customFormat="1" ht="16.5" customHeight="1" x14ac:dyDescent="0.15">
      <c r="A29" s="18"/>
      <c r="B29" s="12"/>
      <c r="C29" s="19"/>
      <c r="D29" s="118" t="s">
        <v>92</v>
      </c>
      <c r="E29" s="138"/>
      <c r="F29" s="139"/>
      <c r="G29" s="115"/>
      <c r="H29" s="128" t="s">
        <v>98</v>
      </c>
      <c r="I29" s="136"/>
      <c r="J29" s="137"/>
      <c r="K29" s="129"/>
      <c r="L29" s="134"/>
      <c r="M29" s="213"/>
      <c r="N29" s="183"/>
      <c r="O29" s="136"/>
    </row>
    <row r="30" spans="1:15" s="7" customFormat="1" ht="16.5" customHeight="1" x14ac:dyDescent="0.15">
      <c r="A30" s="18"/>
      <c r="B30" s="12"/>
      <c r="C30" s="19"/>
      <c r="D30" s="118"/>
      <c r="E30" s="138"/>
      <c r="F30" s="139"/>
      <c r="G30" s="115"/>
      <c r="H30" s="136"/>
      <c r="I30" s="136"/>
      <c r="J30" s="136"/>
      <c r="K30" s="129"/>
      <c r="L30" s="134"/>
      <c r="M30" s="213"/>
      <c r="N30" s="183"/>
      <c r="O30" s="78"/>
    </row>
    <row r="31" spans="1:15" s="7" customFormat="1" ht="16.5" customHeight="1" x14ac:dyDescent="0.15">
      <c r="A31" s="42"/>
      <c r="B31" s="22"/>
      <c r="C31" s="23"/>
      <c r="D31" s="140"/>
      <c r="E31" s="141"/>
      <c r="F31" s="142"/>
      <c r="G31" s="141"/>
      <c r="H31" s="143"/>
      <c r="I31" s="144"/>
      <c r="J31" s="145"/>
      <c r="K31" s="146" t="s">
        <v>90</v>
      </c>
      <c r="L31" s="147" t="s">
        <v>6</v>
      </c>
      <c r="M31" s="214"/>
      <c r="N31" s="183"/>
      <c r="O31" s="77"/>
    </row>
    <row r="32" spans="1:15" s="7" customFormat="1" ht="16.5" customHeight="1" x14ac:dyDescent="0.15">
      <c r="A32" s="11"/>
      <c r="B32" s="30"/>
      <c r="C32" s="31"/>
      <c r="D32" s="118"/>
      <c r="E32" s="129"/>
      <c r="F32" s="130"/>
      <c r="G32" s="129"/>
      <c r="H32" s="131"/>
      <c r="I32" s="131"/>
      <c r="J32" s="132"/>
      <c r="K32" s="129"/>
      <c r="L32" s="134"/>
      <c r="M32" s="212" t="s">
        <v>113</v>
      </c>
      <c r="N32" s="183"/>
      <c r="O32" s="77"/>
    </row>
    <row r="33" spans="1:15" s="7" customFormat="1" ht="16.5" customHeight="1" x14ac:dyDescent="0.15">
      <c r="A33" s="18">
        <f ca="1">MAX($A$11:INDIRECT(ADDRESS(ROW()-1,COLUMN())))+1</f>
        <v>5</v>
      </c>
      <c r="B33" s="12">
        <f ca="1">MAX($B$11:INDIRECT(ADDRESS(ROW()-1,COLUMN())))+1</f>
        <v>44860</v>
      </c>
      <c r="C33" s="19">
        <f ca="1">B33</f>
        <v>44860</v>
      </c>
      <c r="D33" s="118" t="s">
        <v>93</v>
      </c>
      <c r="E33" s="135"/>
      <c r="F33" s="157"/>
      <c r="G33" s="115"/>
      <c r="H33" s="128" t="s">
        <v>101</v>
      </c>
      <c r="I33" s="136"/>
      <c r="J33" s="137"/>
      <c r="K33" s="129"/>
      <c r="L33" s="134"/>
      <c r="M33" s="213"/>
      <c r="N33" s="183"/>
      <c r="O33" s="78"/>
    </row>
    <row r="34" spans="1:15" s="7" customFormat="1" ht="16.5" customHeight="1" x14ac:dyDescent="0.15">
      <c r="A34" s="18"/>
      <c r="B34" s="12"/>
      <c r="C34" s="19"/>
      <c r="D34" s="118"/>
      <c r="E34" s="135"/>
      <c r="F34" s="157"/>
      <c r="G34" s="115"/>
      <c r="H34" s="128"/>
      <c r="I34" s="136"/>
      <c r="J34" s="137"/>
      <c r="K34" s="129"/>
      <c r="L34" s="134"/>
      <c r="M34" s="213"/>
      <c r="N34" s="183"/>
      <c r="O34" s="78"/>
    </row>
    <row r="35" spans="1:15" s="7" customFormat="1" ht="16.5" customHeight="1" x14ac:dyDescent="0.15">
      <c r="A35" s="18"/>
      <c r="B35" s="12"/>
      <c r="C35" s="19"/>
      <c r="D35" s="118" t="s">
        <v>92</v>
      </c>
      <c r="E35" s="138"/>
      <c r="F35" s="139"/>
      <c r="G35" s="115"/>
      <c r="H35" s="128" t="s">
        <v>102</v>
      </c>
      <c r="I35" s="136"/>
      <c r="J35" s="137"/>
      <c r="K35" s="129"/>
      <c r="L35" s="134"/>
      <c r="M35" s="213"/>
      <c r="N35" s="183"/>
      <c r="O35" s="78"/>
    </row>
    <row r="36" spans="1:15" s="7" customFormat="1" ht="16.5" customHeight="1" x14ac:dyDescent="0.15">
      <c r="A36" s="18"/>
      <c r="B36" s="12"/>
      <c r="C36" s="19"/>
      <c r="D36" s="118"/>
      <c r="E36" s="152"/>
      <c r="F36" s="130"/>
      <c r="G36" s="115"/>
      <c r="H36" s="136"/>
      <c r="I36" s="136"/>
      <c r="J36" s="137"/>
      <c r="K36" s="129"/>
      <c r="L36" s="134"/>
      <c r="M36" s="213"/>
      <c r="N36" s="183"/>
      <c r="O36" s="78"/>
    </row>
    <row r="37" spans="1:15" s="7" customFormat="1" ht="16.5" customHeight="1" x14ac:dyDescent="0.15">
      <c r="A37" s="42"/>
      <c r="B37" s="22"/>
      <c r="C37" s="23"/>
      <c r="D37" s="140"/>
      <c r="E37" s="141"/>
      <c r="F37" s="142"/>
      <c r="G37" s="141"/>
      <c r="H37" s="143"/>
      <c r="I37" s="144"/>
      <c r="J37" s="145"/>
      <c r="K37" s="146" t="s">
        <v>90</v>
      </c>
      <c r="L37" s="147" t="s">
        <v>6</v>
      </c>
      <c r="M37" s="214"/>
      <c r="N37" s="183"/>
      <c r="O37" s="77"/>
    </row>
    <row r="38" spans="1:15" s="10" customFormat="1" ht="16.5" customHeight="1" x14ac:dyDescent="0.15">
      <c r="A38" s="44"/>
      <c r="B38" s="30"/>
      <c r="C38" s="31"/>
      <c r="D38" s="118"/>
      <c r="E38" s="153"/>
      <c r="F38" s="154"/>
      <c r="G38" s="129"/>
      <c r="H38" s="155"/>
      <c r="I38" s="156"/>
      <c r="J38" s="151"/>
      <c r="K38" s="129"/>
      <c r="L38" s="134"/>
      <c r="M38" s="218" t="s">
        <v>113</v>
      </c>
      <c r="N38" s="185"/>
      <c r="O38" s="81"/>
    </row>
    <row r="39" spans="1:15" s="10" customFormat="1" ht="16.5" customHeight="1" x14ac:dyDescent="0.15">
      <c r="A39" s="18">
        <f ca="1">MAX($A$11:INDIRECT(ADDRESS(ROW()-1,COLUMN())))+1</f>
        <v>6</v>
      </c>
      <c r="B39" s="12">
        <f ca="1">MAX($B$11:INDIRECT(ADDRESS(ROW()-1,COLUMN())))+1</f>
        <v>44861</v>
      </c>
      <c r="C39" s="19">
        <f ca="1">B39</f>
        <v>44861</v>
      </c>
      <c r="D39" s="118" t="s">
        <v>93</v>
      </c>
      <c r="E39" s="135"/>
      <c r="F39" s="157"/>
      <c r="G39" s="115"/>
      <c r="H39" s="136"/>
      <c r="I39" s="136"/>
      <c r="J39" s="137"/>
      <c r="K39" s="129"/>
      <c r="L39" s="134"/>
      <c r="M39" s="219"/>
      <c r="N39" s="185"/>
      <c r="O39" s="81"/>
    </row>
    <row r="40" spans="1:15" s="10" customFormat="1" ht="16.5" customHeight="1" x14ac:dyDescent="0.15">
      <c r="A40" s="18"/>
      <c r="B40" s="12"/>
      <c r="C40" s="19"/>
      <c r="D40" s="118"/>
      <c r="E40" s="135"/>
      <c r="F40" s="157"/>
      <c r="G40" s="115"/>
      <c r="H40" s="128"/>
      <c r="I40" s="136"/>
      <c r="J40" s="137"/>
      <c r="K40" s="129"/>
      <c r="L40" s="134"/>
      <c r="M40" s="219"/>
      <c r="N40" s="185"/>
      <c r="O40" s="81"/>
    </row>
    <row r="41" spans="1:15" s="10" customFormat="1" ht="16.5" customHeight="1" x14ac:dyDescent="0.15">
      <c r="A41" s="18"/>
      <c r="B41" s="12"/>
      <c r="C41" s="19"/>
      <c r="D41" s="118" t="s">
        <v>92</v>
      </c>
      <c r="E41" s="135"/>
      <c r="F41" s="157"/>
      <c r="G41" s="115"/>
      <c r="H41" s="136" t="s">
        <v>99</v>
      </c>
      <c r="I41" s="136"/>
      <c r="J41" s="137"/>
      <c r="K41" s="129"/>
      <c r="L41" s="134"/>
      <c r="M41" s="219"/>
      <c r="N41" s="185"/>
      <c r="O41" s="81"/>
    </row>
    <row r="42" spans="1:15" s="10" customFormat="1" ht="16.5" customHeight="1" x14ac:dyDescent="0.15">
      <c r="A42" s="18"/>
      <c r="B42" s="12"/>
      <c r="C42" s="19"/>
      <c r="D42" s="118"/>
      <c r="E42" s="135"/>
      <c r="F42" s="157"/>
      <c r="G42" s="115"/>
      <c r="H42" s="128"/>
      <c r="I42" s="151"/>
      <c r="J42" s="151"/>
      <c r="K42" s="141"/>
      <c r="L42" s="158"/>
      <c r="M42" s="219"/>
      <c r="N42" s="185"/>
      <c r="O42" s="81"/>
    </row>
    <row r="43" spans="1:15" s="10" customFormat="1" ht="16.5" customHeight="1" x14ac:dyDescent="0.15">
      <c r="A43" s="45"/>
      <c r="B43" s="22"/>
      <c r="C43" s="23"/>
      <c r="D43" s="140"/>
      <c r="E43" s="159"/>
      <c r="F43" s="160"/>
      <c r="G43" s="141"/>
      <c r="H43" s="143"/>
      <c r="I43" s="144"/>
      <c r="J43" s="145"/>
      <c r="K43" s="146" t="s">
        <v>90</v>
      </c>
      <c r="L43" s="147" t="s">
        <v>6</v>
      </c>
      <c r="M43" s="220"/>
      <c r="N43" s="185"/>
      <c r="O43" s="81"/>
    </row>
    <row r="44" spans="1:15" s="10" customFormat="1" ht="16.5" customHeight="1" x14ac:dyDescent="0.15">
      <c r="A44" s="44"/>
      <c r="B44" s="30"/>
      <c r="C44" s="31"/>
      <c r="D44" s="118"/>
      <c r="E44" s="153"/>
      <c r="F44" s="154"/>
      <c r="G44" s="129"/>
      <c r="H44" s="155"/>
      <c r="I44" s="156"/>
      <c r="J44" s="151"/>
      <c r="K44" s="129"/>
      <c r="L44" s="134"/>
      <c r="M44" s="218" t="s">
        <v>113</v>
      </c>
      <c r="N44" s="185"/>
      <c r="O44" s="81"/>
    </row>
    <row r="45" spans="1:15" s="10" customFormat="1" ht="16.5" customHeight="1" x14ac:dyDescent="0.15">
      <c r="A45" s="18">
        <f ca="1">MAX($A$11:INDIRECT(ADDRESS(ROW()-1,COLUMN())))+1</f>
        <v>7</v>
      </c>
      <c r="B45" s="12">
        <f ca="1">MAX($B$11:INDIRECT(ADDRESS(ROW()-1,COLUMN())))+1</f>
        <v>44862</v>
      </c>
      <c r="C45" s="19">
        <f ca="1">B45</f>
        <v>44862</v>
      </c>
      <c r="D45" s="177">
        <v>0.62847222222222221</v>
      </c>
      <c r="E45" s="178" t="s">
        <v>90</v>
      </c>
      <c r="F45" s="180" t="s">
        <v>12</v>
      </c>
      <c r="G45" s="175" t="s">
        <v>110</v>
      </c>
      <c r="H45" s="136"/>
      <c r="I45" s="136"/>
      <c r="J45" s="137"/>
      <c r="K45" s="129"/>
      <c r="L45" s="134"/>
      <c r="M45" s="219"/>
      <c r="N45" s="185"/>
      <c r="O45" s="81"/>
    </row>
    <row r="46" spans="1:15" s="10" customFormat="1" ht="16.5" customHeight="1" x14ac:dyDescent="0.15">
      <c r="A46" s="18"/>
      <c r="B46" s="12"/>
      <c r="C46" s="19"/>
      <c r="D46" s="177">
        <v>0.81597222222222221</v>
      </c>
      <c r="E46" s="178" t="s">
        <v>94</v>
      </c>
      <c r="F46" s="180" t="s">
        <v>11</v>
      </c>
      <c r="G46" s="115"/>
      <c r="H46" s="128"/>
      <c r="I46" s="136"/>
      <c r="J46" s="137"/>
      <c r="K46" s="129"/>
      <c r="L46" s="134"/>
      <c r="M46" s="219"/>
      <c r="N46" s="185"/>
      <c r="O46" s="81"/>
    </row>
    <row r="47" spans="1:15" s="10" customFormat="1" ht="16.5" customHeight="1" x14ac:dyDescent="0.15">
      <c r="A47" s="18"/>
      <c r="B47" s="12"/>
      <c r="C47" s="19"/>
      <c r="D47" s="177">
        <v>0.90972222222222221</v>
      </c>
      <c r="E47" s="178" t="s">
        <v>94</v>
      </c>
      <c r="F47" s="180" t="s">
        <v>10</v>
      </c>
      <c r="G47" s="175" t="s">
        <v>109</v>
      </c>
      <c r="H47" s="136"/>
      <c r="I47" s="136"/>
      <c r="J47" s="137"/>
      <c r="K47" s="129"/>
      <c r="L47" s="134"/>
      <c r="M47" s="219"/>
      <c r="N47" s="185"/>
      <c r="O47" s="81"/>
    </row>
    <row r="48" spans="1:15" s="10" customFormat="1" ht="16.5" customHeight="1" x14ac:dyDescent="0.15">
      <c r="A48" s="18"/>
      <c r="B48" s="12"/>
      <c r="C48" s="19"/>
      <c r="D48" s="118"/>
      <c r="E48" s="135"/>
      <c r="F48" s="157"/>
      <c r="G48" s="115"/>
      <c r="H48" s="136"/>
      <c r="I48" s="136"/>
      <c r="J48" s="137"/>
      <c r="K48" s="129"/>
      <c r="L48" s="134"/>
      <c r="M48" s="219"/>
      <c r="N48" s="185"/>
      <c r="O48" s="81"/>
    </row>
    <row r="49" spans="1:16" s="10" customFormat="1" ht="16.5" customHeight="1" x14ac:dyDescent="0.15">
      <c r="A49" s="45"/>
      <c r="B49" s="22"/>
      <c r="C49" s="23"/>
      <c r="D49" s="140"/>
      <c r="E49" s="159"/>
      <c r="F49" s="160"/>
      <c r="G49" s="141"/>
      <c r="H49" s="143"/>
      <c r="I49" s="144"/>
      <c r="J49" s="144"/>
      <c r="K49" s="146" t="s">
        <v>100</v>
      </c>
      <c r="L49" s="147" t="s">
        <v>6</v>
      </c>
      <c r="M49" s="220"/>
      <c r="N49" s="185"/>
      <c r="O49" s="81"/>
    </row>
    <row r="50" spans="1:16" s="10" customFormat="1" ht="16.5" customHeight="1" x14ac:dyDescent="0.15">
      <c r="A50" s="44"/>
      <c r="B50" s="30"/>
      <c r="C50" s="31"/>
      <c r="D50" s="118"/>
      <c r="E50" s="153"/>
      <c r="F50" s="154"/>
      <c r="G50" s="129"/>
      <c r="H50" s="155"/>
      <c r="I50" s="156"/>
      <c r="J50" s="151"/>
      <c r="K50" s="129"/>
      <c r="L50" s="134"/>
      <c r="M50" s="221"/>
      <c r="N50" s="185"/>
      <c r="O50" s="81"/>
    </row>
    <row r="51" spans="1:16" s="10" customFormat="1" ht="16.5" customHeight="1" x14ac:dyDescent="0.15">
      <c r="A51" s="18">
        <f ca="1">MAX($A$11:INDIRECT(ADDRESS(ROW()-1,COLUMN())))+1</f>
        <v>8</v>
      </c>
      <c r="B51" s="12">
        <f ca="1">MAX($B$11:INDIRECT(ADDRESS(ROW()-1,COLUMN())))+1</f>
        <v>44863</v>
      </c>
      <c r="C51" s="19">
        <f ca="1">B51</f>
        <v>44863</v>
      </c>
      <c r="D51" s="177">
        <v>0.24305555555555555</v>
      </c>
      <c r="E51" s="176" t="s">
        <v>107</v>
      </c>
      <c r="F51" s="180" t="s">
        <v>13</v>
      </c>
      <c r="G51" s="115"/>
      <c r="H51" s="136"/>
      <c r="I51" s="136"/>
      <c r="J51" s="137"/>
      <c r="K51" s="129"/>
      <c r="L51" s="134"/>
      <c r="M51" s="219"/>
      <c r="N51" s="185"/>
      <c r="O51" s="81"/>
    </row>
    <row r="52" spans="1:16" s="10" customFormat="1" ht="16.5" customHeight="1" x14ac:dyDescent="0.15">
      <c r="A52" s="18"/>
      <c r="B52" s="12"/>
      <c r="C52" s="19"/>
      <c r="D52" s="118"/>
      <c r="E52" s="135"/>
      <c r="F52" s="157"/>
      <c r="G52" s="115"/>
      <c r="H52" s="136" t="s">
        <v>74</v>
      </c>
      <c r="I52" s="136"/>
      <c r="J52" s="137"/>
      <c r="K52" s="129"/>
      <c r="L52" s="134"/>
      <c r="M52" s="219"/>
      <c r="N52" s="185"/>
      <c r="O52" s="81"/>
    </row>
    <row r="53" spans="1:16" s="10" customFormat="1" ht="16.5" customHeight="1" thickBot="1" x14ac:dyDescent="0.2">
      <c r="A53" s="47"/>
      <c r="B53" s="48"/>
      <c r="C53" s="49"/>
      <c r="D53" s="163"/>
      <c r="E53" s="164"/>
      <c r="F53" s="165"/>
      <c r="G53" s="161"/>
      <c r="H53" s="166"/>
      <c r="I53" s="167"/>
      <c r="J53" s="167"/>
      <c r="K53" s="168"/>
      <c r="L53" s="162"/>
      <c r="M53" s="222"/>
      <c r="N53" s="185"/>
      <c r="O53" s="81"/>
    </row>
    <row r="54" spans="1:16" s="10" customFormat="1" ht="16.5" customHeight="1" x14ac:dyDescent="0.15">
      <c r="A54" s="111"/>
      <c r="B54" s="112"/>
      <c r="C54" s="113"/>
      <c r="D54" s="114"/>
      <c r="E54" s="15"/>
      <c r="F54" s="15"/>
      <c r="G54" s="15"/>
      <c r="H54" s="28"/>
      <c r="I54" s="41"/>
      <c r="J54" s="41"/>
      <c r="K54" s="15"/>
      <c r="L54" s="28"/>
      <c r="M54" s="81"/>
      <c r="O54" s="81"/>
    </row>
    <row r="55" spans="1:16" s="10" customFormat="1" ht="21" customHeight="1" x14ac:dyDescent="0.15">
      <c r="A55" s="206" t="s">
        <v>14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81"/>
      <c r="O55" s="81"/>
    </row>
    <row r="56" spans="1:16" s="2" customFormat="1" ht="26.25" customHeight="1" x14ac:dyDescent="0.5">
      <c r="A56" s="126"/>
      <c r="C56" s="3"/>
      <c r="D56" s="4"/>
      <c r="E56" s="5"/>
      <c r="F56" s="5"/>
      <c r="G56" s="5"/>
      <c r="H56" s="5"/>
      <c r="I56" s="5"/>
      <c r="J56" s="67"/>
      <c r="K56" s="5"/>
      <c r="L56" s="125"/>
      <c r="M56" s="81"/>
      <c r="N56" s="5"/>
      <c r="O56" s="5"/>
      <c r="P56" s="79"/>
    </row>
    <row r="57" spans="1:16" s="10" customFormat="1" ht="26.25" customHeight="1" x14ac:dyDescent="0.5">
      <c r="A57" s="126"/>
      <c r="B57" s="2"/>
      <c r="C57" s="3"/>
      <c r="D57" s="4"/>
      <c r="E57" s="5"/>
      <c r="F57" s="5"/>
      <c r="G57" s="5"/>
      <c r="H57" s="5"/>
      <c r="I57" s="5"/>
      <c r="J57" s="67"/>
      <c r="K57" s="5"/>
      <c r="M57" s="81"/>
      <c r="O57" s="81"/>
    </row>
    <row r="58" spans="1:16" s="10" customFormat="1" ht="16.5" customHeight="1" x14ac:dyDescent="0.15">
      <c r="M58" s="81"/>
      <c r="O58" s="81"/>
    </row>
    <row r="59" spans="1:16" s="10" customFormat="1" ht="16.5" customHeight="1" x14ac:dyDescent="0.45">
      <c r="M59" s="79"/>
      <c r="O59" s="81"/>
    </row>
    <row r="60" spans="1:16" s="10" customFormat="1" ht="16.5" customHeight="1" x14ac:dyDescent="0.45">
      <c r="M60" s="79"/>
      <c r="O60" s="81"/>
    </row>
    <row r="61" spans="1:16" s="10" customFormat="1" ht="16.5" customHeight="1" x14ac:dyDescent="0.45">
      <c r="M61" s="79"/>
      <c r="O61" s="81"/>
    </row>
    <row r="62" spans="1:16" s="10" customFormat="1" ht="16.5" customHeight="1" x14ac:dyDescent="0.45">
      <c r="M62" s="79"/>
      <c r="O62" s="82"/>
    </row>
    <row r="63" spans="1:16" s="10" customFormat="1" ht="16.5" customHeight="1" x14ac:dyDescent="0.45">
      <c r="M63" s="79"/>
      <c r="O63" s="81"/>
    </row>
    <row r="64" spans="1:16" s="10" customFormat="1" ht="16.5" customHeight="1" x14ac:dyDescent="0.45">
      <c r="M64" s="79"/>
      <c r="O64" s="81"/>
    </row>
    <row r="65" spans="1:15" s="10" customFormat="1" ht="16.5" customHeight="1" x14ac:dyDescent="0.45">
      <c r="M65" s="79"/>
      <c r="O65" s="81"/>
    </row>
    <row r="66" spans="1:15" s="10" customFormat="1" ht="16.5" customHeight="1" x14ac:dyDescent="0.45">
      <c r="M66" s="79"/>
      <c r="O66" s="81"/>
    </row>
    <row r="67" spans="1:15" s="10" customFormat="1" ht="16.5" customHeight="1" x14ac:dyDescent="0.45">
      <c r="M67" s="79"/>
      <c r="O67" s="81"/>
    </row>
    <row r="68" spans="1:15" s="10" customFormat="1" ht="16.5" customHeight="1" x14ac:dyDescent="0.45">
      <c r="M68" s="79"/>
      <c r="O68" s="81"/>
    </row>
    <row r="69" spans="1:15" s="10" customFormat="1" ht="16.5" customHeight="1" x14ac:dyDescent="0.45">
      <c r="M69" s="79"/>
      <c r="O69" s="81"/>
    </row>
    <row r="70" spans="1:15" s="10" customFormat="1" ht="16.5" customHeight="1" x14ac:dyDescent="0.45">
      <c r="M70" s="79"/>
      <c r="O70" s="81"/>
    </row>
    <row r="71" spans="1:15" s="10" customFormat="1" ht="16.5" customHeight="1" x14ac:dyDescent="0.45">
      <c r="M71" s="79"/>
      <c r="O71" s="81"/>
    </row>
    <row r="72" spans="1:15" s="10" customFormat="1" ht="12.75" customHeight="1" x14ac:dyDescent="0.45">
      <c r="A72" s="111"/>
      <c r="B72" s="112"/>
      <c r="C72" s="113"/>
      <c r="D72" s="114"/>
      <c r="E72" s="15"/>
      <c r="F72" s="15"/>
      <c r="G72" s="15"/>
      <c r="H72" s="28"/>
      <c r="I72" s="41"/>
      <c r="J72" s="41"/>
      <c r="K72" s="15"/>
      <c r="L72" s="28"/>
      <c r="M72" s="79"/>
      <c r="O72" s="81"/>
    </row>
    <row r="73" spans="1:15" s="2" customFormat="1" ht="21.75" customHeight="1" x14ac:dyDescent="0.45">
      <c r="M73" s="79"/>
      <c r="N73" s="5"/>
      <c r="O73" s="79"/>
    </row>
    <row r="74" spans="1:15" s="2" customFormat="1" ht="22.5" customHeight="1" x14ac:dyDescent="0.45">
      <c r="M74" s="79"/>
      <c r="N74" s="5"/>
      <c r="O74" s="79"/>
    </row>
  </sheetData>
  <mergeCells count="18">
    <mergeCell ref="N11:O15"/>
    <mergeCell ref="A55:L55"/>
    <mergeCell ref="M4:M5"/>
    <mergeCell ref="M6:M10"/>
    <mergeCell ref="M26:M31"/>
    <mergeCell ref="M32:M37"/>
    <mergeCell ref="M11:M15"/>
    <mergeCell ref="M16:M25"/>
    <mergeCell ref="M38:M43"/>
    <mergeCell ref="M44:M49"/>
    <mergeCell ref="M50:M53"/>
    <mergeCell ref="A3:L3"/>
    <mergeCell ref="A4:A5"/>
    <mergeCell ref="B4:B5"/>
    <mergeCell ref="C4:C5"/>
    <mergeCell ref="D4:D5"/>
    <mergeCell ref="E4:F5"/>
    <mergeCell ref="G4:L5"/>
  </mergeCells>
  <phoneticPr fontId="1"/>
  <conditionalFormatting sqref="C54 C44:C48 C6:C25 C50:C52 C27:C42">
    <cfRule type="expression" dxfId="3" priority="3">
      <formula>WEEKDAY(C6)=1</formula>
    </cfRule>
    <cfRule type="expression" dxfId="2" priority="4">
      <formula xml:space="preserve"> WEEKDAY(C6)=7</formula>
    </cfRule>
  </conditionalFormatting>
  <conditionalFormatting sqref="C43 C49 C53">
    <cfRule type="expression" dxfId="1" priority="1">
      <formula>WEEKDAY(C43)=1</formula>
    </cfRule>
    <cfRule type="expression" dxfId="0" priority="2">
      <formula xml:space="preserve"> WEEKDAY(C43)=7</formula>
    </cfRule>
  </conditionalFormatting>
  <dataValidations count="1">
    <dataValidation imeMode="off" allowBlank="1" showInputMessage="1" showErrorMessage="1" sqref="A1:B1048576" xr:uid="{05BDE1D0-B967-4C72-A6F6-1F45AE771A2F}"/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9999"/>
    <pageSetUpPr fitToPage="1"/>
  </sheetPr>
  <dimension ref="A1:M69"/>
  <sheetViews>
    <sheetView workbookViewId="0"/>
  </sheetViews>
  <sheetFormatPr defaultColWidth="9" defaultRowHeight="19.5" x14ac:dyDescent="0.45"/>
  <cols>
    <col min="1" max="1" width="5.25" style="1" customWidth="1"/>
    <col min="2" max="2" width="11.375" style="2" customWidth="1"/>
    <col min="3" max="3" width="4.125" style="3" customWidth="1"/>
    <col min="4" max="4" width="10.25" style="4" customWidth="1"/>
    <col min="5" max="5" width="14.125" style="5" customWidth="1"/>
    <col min="6" max="6" width="3.375" style="5" customWidth="1"/>
    <col min="7" max="7" width="2.875" style="5" customWidth="1"/>
    <col min="8" max="8" width="26.75" style="5" customWidth="1"/>
    <col min="9" max="9" width="19.125" style="5" customWidth="1"/>
    <col min="10" max="10" width="13.5" style="67" customWidth="1"/>
    <col min="11" max="11" width="4.125" style="5" customWidth="1"/>
    <col min="12" max="12" width="2.125" style="5" customWidth="1"/>
    <col min="13" max="13" width="9" style="79"/>
    <col min="14" max="16384" width="9" style="5"/>
  </cols>
  <sheetData>
    <row r="1" spans="1:13" ht="21" customHeight="1" x14ac:dyDescent="0.45">
      <c r="J1" s="6"/>
      <c r="K1" s="41" t="s">
        <v>62</v>
      </c>
    </row>
    <row r="2" spans="1:13" ht="7.5" customHeight="1" x14ac:dyDescent="0.45">
      <c r="K2" s="8"/>
    </row>
    <row r="3" spans="1:13" s="9" customFormat="1" ht="27" customHeight="1" x14ac:dyDescent="0.15">
      <c r="A3" s="186" t="s">
        <v>84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M3" s="80"/>
    </row>
    <row r="4" spans="1:13" s="9" customFormat="1" ht="18" customHeight="1" thickBot="1" x14ac:dyDescent="0.2">
      <c r="A4" s="69"/>
      <c r="B4" s="69"/>
      <c r="C4" s="75"/>
      <c r="D4" s="75"/>
      <c r="E4" s="75"/>
      <c r="F4" s="75"/>
      <c r="G4" s="75"/>
      <c r="H4" s="75"/>
      <c r="I4" s="75"/>
      <c r="J4" s="75"/>
      <c r="K4" s="75"/>
      <c r="M4" s="80"/>
    </row>
    <row r="5" spans="1:13" s="67" customFormat="1" ht="21" customHeight="1" x14ac:dyDescent="0.45">
      <c r="A5" s="187" t="s">
        <v>0</v>
      </c>
      <c r="B5" s="189" t="s">
        <v>1</v>
      </c>
      <c r="C5" s="191" t="s">
        <v>2</v>
      </c>
      <c r="D5" s="223" t="s">
        <v>3</v>
      </c>
      <c r="E5" s="225" t="s">
        <v>4</v>
      </c>
      <c r="F5" s="226"/>
      <c r="G5" s="195" t="s">
        <v>20</v>
      </c>
      <c r="H5" s="195"/>
      <c r="I5" s="195"/>
      <c r="J5" s="195"/>
      <c r="K5" s="200"/>
      <c r="M5" s="76"/>
    </row>
    <row r="6" spans="1:13" s="67" customFormat="1" ht="21" customHeight="1" thickBot="1" x14ac:dyDescent="0.5">
      <c r="A6" s="188"/>
      <c r="B6" s="190"/>
      <c r="C6" s="192"/>
      <c r="D6" s="224"/>
      <c r="E6" s="227"/>
      <c r="F6" s="228"/>
      <c r="G6" s="197"/>
      <c r="H6" s="197"/>
      <c r="I6" s="197"/>
      <c r="J6" s="197"/>
      <c r="K6" s="202"/>
      <c r="M6" s="76"/>
    </row>
    <row r="7" spans="1:13" s="7" customFormat="1" ht="16.5" customHeight="1" thickTop="1" x14ac:dyDescent="0.15">
      <c r="A7" s="11"/>
      <c r="B7" s="12"/>
      <c r="C7" s="13"/>
      <c r="D7" s="14"/>
      <c r="E7" s="15"/>
      <c r="F7" s="60"/>
      <c r="G7" s="15"/>
      <c r="H7" s="16"/>
      <c r="I7" s="17"/>
      <c r="J7" s="68"/>
      <c r="K7" s="73"/>
      <c r="M7" s="77"/>
    </row>
    <row r="8" spans="1:13" s="7" customFormat="1" ht="16.5" customHeight="1" x14ac:dyDescent="0.15">
      <c r="A8" s="18">
        <v>1</v>
      </c>
      <c r="B8" s="12">
        <v>44246</v>
      </c>
      <c r="C8" s="19">
        <f>WEEKDAY(B8)</f>
        <v>6</v>
      </c>
      <c r="D8" s="14">
        <v>0.87847222222222221</v>
      </c>
      <c r="E8" s="20" t="s">
        <v>7</v>
      </c>
      <c r="F8" s="60" t="s">
        <v>8</v>
      </c>
      <c r="G8" s="37" t="s">
        <v>72</v>
      </c>
      <c r="H8" s="16"/>
      <c r="I8" s="17"/>
      <c r="J8" s="57"/>
      <c r="K8" s="71"/>
      <c r="M8" s="77"/>
    </row>
    <row r="9" spans="1:13" s="7" customFormat="1" ht="16.5" customHeight="1" x14ac:dyDescent="0.15">
      <c r="A9" s="18"/>
      <c r="B9" s="12"/>
      <c r="C9" s="19"/>
      <c r="D9" s="14"/>
      <c r="E9" s="20"/>
      <c r="F9" s="60"/>
      <c r="G9" s="37"/>
      <c r="H9" s="16"/>
      <c r="I9" s="17"/>
      <c r="J9" s="57"/>
      <c r="K9" s="71"/>
      <c r="M9" s="77"/>
    </row>
    <row r="10" spans="1:13" s="7" customFormat="1" ht="16.5" customHeight="1" x14ac:dyDescent="0.15">
      <c r="A10" s="21"/>
      <c r="B10" s="22"/>
      <c r="C10" s="23"/>
      <c r="D10" s="24"/>
      <c r="E10" s="25"/>
      <c r="F10" s="61"/>
      <c r="G10" s="25"/>
      <c r="H10" s="26"/>
      <c r="I10" s="36"/>
      <c r="J10" s="55" t="s">
        <v>71</v>
      </c>
      <c r="K10" s="72" t="s">
        <v>21</v>
      </c>
      <c r="M10" s="77"/>
    </row>
    <row r="11" spans="1:13" s="7" customFormat="1" ht="16.5" customHeight="1" x14ac:dyDescent="0.15">
      <c r="A11" s="11"/>
      <c r="B11" s="30"/>
      <c r="C11" s="31"/>
      <c r="D11" s="14"/>
      <c r="E11" s="15"/>
      <c r="F11" s="60"/>
      <c r="G11" s="15"/>
      <c r="H11" s="16"/>
      <c r="I11" s="17"/>
      <c r="J11" s="15"/>
      <c r="K11" s="32"/>
      <c r="M11" s="77"/>
    </row>
    <row r="12" spans="1:13" s="7" customFormat="1" ht="16.5" customHeight="1" x14ac:dyDescent="0.15">
      <c r="A12" s="18">
        <f>A8+1</f>
        <v>2</v>
      </c>
      <c r="B12" s="12">
        <f>MAX(B7:B$10)+1</f>
        <v>44247</v>
      </c>
      <c r="C12" s="56">
        <f>WEEKDAY(B12)</f>
        <v>7</v>
      </c>
      <c r="D12" s="14">
        <v>7.2916666666666671E-2</v>
      </c>
      <c r="E12" s="20" t="s">
        <v>25</v>
      </c>
      <c r="F12" s="60" t="s">
        <v>11</v>
      </c>
      <c r="G12" s="37"/>
      <c r="H12" s="34"/>
      <c r="I12" s="17"/>
      <c r="J12" s="15"/>
      <c r="K12" s="32"/>
      <c r="M12" s="78"/>
    </row>
    <row r="13" spans="1:13" s="7" customFormat="1" ht="16.5" customHeight="1" x14ac:dyDescent="0.15">
      <c r="A13" s="18"/>
      <c r="B13" s="12"/>
      <c r="C13" s="56"/>
      <c r="D13" s="14">
        <v>0.3125</v>
      </c>
      <c r="E13" s="20" t="s">
        <v>25</v>
      </c>
      <c r="F13" s="60" t="s">
        <v>10</v>
      </c>
      <c r="G13" s="37" t="s">
        <v>65</v>
      </c>
      <c r="H13" s="34"/>
      <c r="I13" s="17"/>
      <c r="J13" s="15"/>
      <c r="K13" s="32"/>
      <c r="M13" s="78"/>
    </row>
    <row r="14" spans="1:13" s="7" customFormat="1" ht="16.5" customHeight="1" x14ac:dyDescent="0.15">
      <c r="A14" s="18"/>
      <c r="B14" s="12"/>
      <c r="C14" s="56"/>
      <c r="D14" s="14">
        <v>0.34097222222222223</v>
      </c>
      <c r="E14" s="29" t="s">
        <v>15</v>
      </c>
      <c r="F14" s="60" t="s">
        <v>9</v>
      </c>
      <c r="G14" s="15"/>
      <c r="H14" s="34"/>
      <c r="I14" s="17"/>
      <c r="J14" s="15"/>
      <c r="K14" s="32"/>
      <c r="M14" s="78"/>
    </row>
    <row r="15" spans="1:13" s="7" customFormat="1" ht="16.5" customHeight="1" x14ac:dyDescent="0.15">
      <c r="A15" s="11"/>
      <c r="B15" s="30"/>
      <c r="C15" s="107"/>
      <c r="D15" s="14"/>
      <c r="E15" s="33"/>
      <c r="F15" s="60"/>
      <c r="G15" s="37"/>
      <c r="H15" s="34" t="s">
        <v>73</v>
      </c>
      <c r="I15" s="17"/>
      <c r="J15" s="15"/>
      <c r="K15" s="32"/>
      <c r="M15" s="77"/>
    </row>
    <row r="16" spans="1:13" s="7" customFormat="1" ht="16.5" customHeight="1" x14ac:dyDescent="0.15">
      <c r="A16" s="11"/>
      <c r="B16" s="30"/>
      <c r="C16" s="107"/>
      <c r="D16" s="14"/>
      <c r="E16" s="33"/>
      <c r="F16" s="60"/>
      <c r="G16" s="15"/>
      <c r="H16" s="34" t="s">
        <v>70</v>
      </c>
      <c r="I16" s="17"/>
      <c r="J16" s="15"/>
      <c r="K16" s="32"/>
      <c r="M16" s="77"/>
    </row>
    <row r="17" spans="1:13" s="7" customFormat="1" ht="16.5" customHeight="1" x14ac:dyDescent="0.15">
      <c r="A17" s="11"/>
      <c r="B17" s="30"/>
      <c r="C17" s="107"/>
      <c r="D17" s="14"/>
      <c r="E17" s="33"/>
      <c r="F17" s="60"/>
      <c r="G17" s="15"/>
      <c r="H17" s="34"/>
      <c r="I17" s="17"/>
      <c r="J17" s="15"/>
      <c r="K17" s="32"/>
      <c r="M17" s="78"/>
    </row>
    <row r="18" spans="1:13" s="7" customFormat="1" ht="16.5" customHeight="1" x14ac:dyDescent="0.15">
      <c r="A18" s="35"/>
      <c r="B18" s="22"/>
      <c r="C18" s="70"/>
      <c r="D18" s="24"/>
      <c r="E18" s="25"/>
      <c r="F18" s="61"/>
      <c r="G18" s="25"/>
      <c r="H18" s="26"/>
      <c r="I18" s="36"/>
      <c r="J18" s="55" t="s">
        <v>26</v>
      </c>
      <c r="K18" s="72" t="s">
        <v>21</v>
      </c>
      <c r="M18" s="77"/>
    </row>
    <row r="19" spans="1:13" s="7" customFormat="1" ht="16.5" customHeight="1" x14ac:dyDescent="0.15">
      <c r="A19" s="11"/>
      <c r="B19" s="30"/>
      <c r="C19" s="107"/>
      <c r="D19" s="14"/>
      <c r="E19" s="15"/>
      <c r="F19" s="60"/>
      <c r="G19" s="15"/>
      <c r="H19" s="16"/>
      <c r="I19" s="17"/>
      <c r="J19" s="15"/>
      <c r="K19" s="32"/>
      <c r="M19" s="77"/>
    </row>
    <row r="20" spans="1:13" s="7" customFormat="1" ht="16.5" customHeight="1" x14ac:dyDescent="0.15">
      <c r="A20" s="18">
        <f>A12+1</f>
        <v>3</v>
      </c>
      <c r="B20" s="12">
        <f>MAX(B$7:B12)+1</f>
        <v>44248</v>
      </c>
      <c r="C20" s="56">
        <f>WEEKDAY(B20)</f>
        <v>1</v>
      </c>
      <c r="D20" s="14"/>
      <c r="E20" s="33"/>
      <c r="F20" s="60"/>
      <c r="G20" s="37"/>
      <c r="H20" s="34" t="s">
        <v>73</v>
      </c>
      <c r="I20" s="17"/>
      <c r="J20" s="15"/>
      <c r="K20" s="32"/>
      <c r="M20" s="77"/>
    </row>
    <row r="21" spans="1:13" s="7" customFormat="1" ht="16.5" customHeight="1" x14ac:dyDescent="0.15">
      <c r="A21" s="18"/>
      <c r="B21" s="12"/>
      <c r="C21" s="19"/>
      <c r="D21" s="14"/>
      <c r="E21" s="33"/>
      <c r="F21" s="60"/>
      <c r="G21" s="37"/>
      <c r="H21" s="34" t="s">
        <v>70</v>
      </c>
      <c r="I21" s="17"/>
      <c r="J21" s="15"/>
      <c r="K21" s="32"/>
      <c r="M21" s="77"/>
    </row>
    <row r="22" spans="1:13" s="7" customFormat="1" ht="16.5" customHeight="1" x14ac:dyDescent="0.15">
      <c r="A22" s="35"/>
      <c r="B22" s="22"/>
      <c r="C22" s="23"/>
      <c r="D22" s="24"/>
      <c r="E22" s="25"/>
      <c r="F22" s="61"/>
      <c r="G22" s="25"/>
      <c r="H22" s="26"/>
      <c r="I22" s="36"/>
      <c r="J22" s="55" t="s">
        <v>26</v>
      </c>
      <c r="K22" s="72" t="s">
        <v>21</v>
      </c>
      <c r="M22" s="77"/>
    </row>
    <row r="23" spans="1:13" s="7" customFormat="1" ht="16.5" customHeight="1" x14ac:dyDescent="0.15">
      <c r="A23" s="11"/>
      <c r="B23" s="30"/>
      <c r="C23" s="31"/>
      <c r="D23" s="14"/>
      <c r="E23" s="37"/>
      <c r="F23" s="62"/>
      <c r="G23" s="38"/>
      <c r="H23" s="28"/>
      <c r="I23" s="38"/>
      <c r="J23" s="15"/>
      <c r="K23" s="32"/>
      <c r="M23" s="77"/>
    </row>
    <row r="24" spans="1:13" s="7" customFormat="1" ht="16.5" customHeight="1" x14ac:dyDescent="0.15">
      <c r="A24" s="18">
        <f>A20+1</f>
        <v>4</v>
      </c>
      <c r="B24" s="12">
        <f>MAX(B$7:B20)+1</f>
        <v>44249</v>
      </c>
      <c r="C24" s="19">
        <f>WEEKDAY(B24)</f>
        <v>2</v>
      </c>
      <c r="D24" s="14"/>
      <c r="E24" s="33"/>
      <c r="F24" s="60"/>
      <c r="G24" s="15"/>
      <c r="H24" s="34" t="s">
        <v>73</v>
      </c>
      <c r="I24" s="37"/>
      <c r="J24" s="15"/>
      <c r="K24" s="32"/>
      <c r="M24" s="77"/>
    </row>
    <row r="25" spans="1:13" s="7" customFormat="1" ht="16.5" customHeight="1" x14ac:dyDescent="0.15">
      <c r="A25" s="18"/>
      <c r="B25" s="12"/>
      <c r="C25" s="19"/>
      <c r="D25" s="14"/>
      <c r="E25" s="33"/>
      <c r="F25" s="60"/>
      <c r="G25" s="15"/>
      <c r="H25" s="34" t="s">
        <v>70</v>
      </c>
      <c r="I25" s="37"/>
      <c r="J25" s="15"/>
      <c r="K25" s="32"/>
      <c r="M25" s="77"/>
    </row>
    <row r="26" spans="1:13" s="7" customFormat="1" ht="16.5" customHeight="1" x14ac:dyDescent="0.15">
      <c r="A26" s="35"/>
      <c r="B26" s="22"/>
      <c r="C26" s="23"/>
      <c r="D26" s="24"/>
      <c r="E26" s="25"/>
      <c r="F26" s="61"/>
      <c r="G26" s="43"/>
      <c r="H26" s="39"/>
      <c r="I26" s="43"/>
      <c r="J26" s="55" t="s">
        <v>26</v>
      </c>
      <c r="K26" s="27" t="s">
        <v>6</v>
      </c>
      <c r="M26" s="77"/>
    </row>
    <row r="27" spans="1:13" s="10" customFormat="1" ht="16.5" customHeight="1" x14ac:dyDescent="0.15">
      <c r="A27" s="40"/>
      <c r="B27" s="12"/>
      <c r="C27" s="13"/>
      <c r="D27" s="14"/>
      <c r="E27" s="37"/>
      <c r="F27" s="62"/>
      <c r="G27" s="15"/>
      <c r="H27" s="28"/>
      <c r="I27" s="41"/>
      <c r="J27" s="15"/>
      <c r="K27" s="32"/>
      <c r="M27" s="81"/>
    </row>
    <row r="28" spans="1:13" s="10" customFormat="1" ht="16.5" customHeight="1" x14ac:dyDescent="0.15">
      <c r="A28" s="18">
        <f>A24+1</f>
        <v>5</v>
      </c>
      <c r="B28" s="12">
        <f>MAX(B$7:B24)+1</f>
        <v>44250</v>
      </c>
      <c r="C28" s="56">
        <f>WEEKDAY(B28)</f>
        <v>3</v>
      </c>
      <c r="D28" s="14"/>
      <c r="E28" s="33"/>
      <c r="F28" s="62"/>
      <c r="G28" s="37"/>
      <c r="H28" s="34" t="s">
        <v>73</v>
      </c>
      <c r="I28" s="41"/>
      <c r="J28" s="15"/>
      <c r="K28" s="32"/>
      <c r="M28" s="81"/>
    </row>
    <row r="29" spans="1:13" s="10" customFormat="1" ht="16.5" customHeight="1" x14ac:dyDescent="0.15">
      <c r="A29" s="18"/>
      <c r="B29" s="12"/>
      <c r="C29" s="56"/>
      <c r="D29" s="14"/>
      <c r="E29" s="33"/>
      <c r="F29" s="62"/>
      <c r="G29" s="37"/>
      <c r="H29" s="34" t="s">
        <v>70</v>
      </c>
      <c r="I29" s="41"/>
      <c r="J29" s="15"/>
      <c r="K29" s="32"/>
      <c r="M29" s="81"/>
    </row>
    <row r="30" spans="1:13" s="10" customFormat="1" ht="16.5" customHeight="1" x14ac:dyDescent="0.15">
      <c r="A30" s="42"/>
      <c r="B30" s="22"/>
      <c r="C30" s="23"/>
      <c r="D30" s="24"/>
      <c r="E30" s="25"/>
      <c r="F30" s="61"/>
      <c r="G30" s="25"/>
      <c r="H30" s="39"/>
      <c r="I30" s="43"/>
      <c r="J30" s="55" t="s">
        <v>26</v>
      </c>
      <c r="K30" s="27" t="s">
        <v>6</v>
      </c>
      <c r="M30" s="81"/>
    </row>
    <row r="31" spans="1:13" s="10" customFormat="1" ht="16.5" customHeight="1" x14ac:dyDescent="0.15">
      <c r="A31" s="44"/>
      <c r="B31" s="30"/>
      <c r="C31" s="31"/>
      <c r="D31" s="14"/>
      <c r="E31" s="15"/>
      <c r="F31" s="60"/>
      <c r="G31" s="15"/>
      <c r="H31" s="28"/>
      <c r="I31" s="41"/>
      <c r="J31" s="15"/>
      <c r="K31" s="32"/>
      <c r="M31" s="81"/>
    </row>
    <row r="32" spans="1:13" s="10" customFormat="1" ht="16.5" customHeight="1" x14ac:dyDescent="0.15">
      <c r="A32" s="18">
        <f>A28+1</f>
        <v>6</v>
      </c>
      <c r="B32" s="12">
        <f>MAX(B$7:B30)+1</f>
        <v>44251</v>
      </c>
      <c r="C32" s="19">
        <f>WEEKDAY(B32)</f>
        <v>4</v>
      </c>
      <c r="D32" s="14"/>
      <c r="E32" s="20"/>
      <c r="F32" s="60"/>
      <c r="G32" s="37"/>
      <c r="H32" s="34" t="s">
        <v>73</v>
      </c>
      <c r="I32" s="41"/>
      <c r="J32" s="37"/>
      <c r="K32" s="58"/>
      <c r="M32" s="81"/>
    </row>
    <row r="33" spans="1:13" s="10" customFormat="1" ht="16.5" customHeight="1" x14ac:dyDescent="0.15">
      <c r="A33" s="18"/>
      <c r="B33" s="12"/>
      <c r="C33" s="19"/>
      <c r="D33" s="14"/>
      <c r="E33" s="20"/>
      <c r="F33" s="60"/>
      <c r="G33" s="37"/>
      <c r="H33" s="34" t="s">
        <v>70</v>
      </c>
      <c r="I33" s="41"/>
      <c r="J33" s="37"/>
      <c r="K33" s="58"/>
      <c r="M33" s="81"/>
    </row>
    <row r="34" spans="1:13" s="10" customFormat="1" ht="16.5" customHeight="1" x14ac:dyDescent="0.15">
      <c r="A34" s="45"/>
      <c r="B34" s="22"/>
      <c r="C34" s="23"/>
      <c r="D34" s="24"/>
      <c r="E34" s="46"/>
      <c r="F34" s="63"/>
      <c r="G34" s="25"/>
      <c r="H34" s="39"/>
      <c r="I34" s="43"/>
      <c r="J34" s="55" t="s">
        <v>69</v>
      </c>
      <c r="K34" s="27" t="s">
        <v>6</v>
      </c>
      <c r="M34" s="81"/>
    </row>
    <row r="35" spans="1:13" s="10" customFormat="1" ht="16.5" customHeight="1" x14ac:dyDescent="0.15">
      <c r="A35" s="40"/>
      <c r="B35" s="12"/>
      <c r="C35" s="13"/>
      <c r="D35" s="14"/>
      <c r="E35" s="37"/>
      <c r="F35" s="62"/>
      <c r="G35" s="15"/>
      <c r="H35" s="28"/>
      <c r="I35" s="41"/>
      <c r="J35" s="15"/>
      <c r="K35" s="32"/>
      <c r="M35" s="81"/>
    </row>
    <row r="36" spans="1:13" s="10" customFormat="1" ht="16.5" customHeight="1" x14ac:dyDescent="0.15">
      <c r="A36" s="18">
        <f>A32+1</f>
        <v>7</v>
      </c>
      <c r="B36" s="12">
        <f>MAX(B$7:B32)+1</f>
        <v>44252</v>
      </c>
      <c r="C36" s="19">
        <f>WEEKDAY(B36)</f>
        <v>5</v>
      </c>
      <c r="D36" s="14"/>
      <c r="E36" s="33"/>
      <c r="F36" s="62"/>
      <c r="G36" s="37"/>
      <c r="H36" s="34" t="s">
        <v>16</v>
      </c>
      <c r="I36" s="41"/>
      <c r="J36" s="15"/>
      <c r="K36" s="32"/>
      <c r="M36" s="81"/>
    </row>
    <row r="37" spans="1:13" s="10" customFormat="1" ht="16.5" customHeight="1" x14ac:dyDescent="0.15">
      <c r="A37" s="18"/>
      <c r="B37" s="12"/>
      <c r="C37" s="19"/>
      <c r="D37" s="14"/>
      <c r="E37" s="33"/>
      <c r="F37" s="62"/>
      <c r="G37" s="37"/>
      <c r="H37" s="34" t="s">
        <v>24</v>
      </c>
      <c r="I37" s="41"/>
      <c r="J37" s="15"/>
      <c r="K37" s="32"/>
      <c r="M37" s="81"/>
    </row>
    <row r="38" spans="1:13" s="10" customFormat="1" ht="16.5" customHeight="1" x14ac:dyDescent="0.15">
      <c r="A38" s="18"/>
      <c r="B38" s="12"/>
      <c r="C38" s="56"/>
      <c r="D38" s="14"/>
      <c r="E38" s="33"/>
      <c r="F38" s="62"/>
      <c r="G38" s="37"/>
      <c r="H38" s="34" t="s">
        <v>60</v>
      </c>
      <c r="I38" s="41"/>
      <c r="J38" s="15"/>
      <c r="K38" s="32"/>
      <c r="M38" s="81"/>
    </row>
    <row r="39" spans="1:13" s="10" customFormat="1" ht="16.5" customHeight="1" x14ac:dyDescent="0.15">
      <c r="A39" s="42"/>
      <c r="B39" s="22"/>
      <c r="C39" s="23"/>
      <c r="D39" s="24"/>
      <c r="E39" s="25"/>
      <c r="F39" s="61"/>
      <c r="G39" s="25"/>
      <c r="H39" s="39"/>
      <c r="I39" s="43"/>
      <c r="J39" s="55" t="s">
        <v>69</v>
      </c>
      <c r="K39" s="27" t="s">
        <v>6</v>
      </c>
      <c r="M39" s="81"/>
    </row>
    <row r="40" spans="1:13" s="10" customFormat="1" ht="16.5" customHeight="1" x14ac:dyDescent="0.15">
      <c r="A40" s="44"/>
      <c r="B40" s="30"/>
      <c r="C40" s="31"/>
      <c r="D40" s="14"/>
      <c r="E40" s="15"/>
      <c r="F40" s="66"/>
      <c r="G40" s="15"/>
      <c r="H40" s="28"/>
      <c r="I40" s="41"/>
      <c r="J40" s="15"/>
      <c r="K40" s="32"/>
      <c r="M40" s="81"/>
    </row>
    <row r="41" spans="1:13" s="10" customFormat="1" ht="16.5" customHeight="1" x14ac:dyDescent="0.15">
      <c r="A41" s="18">
        <f>A36+1</f>
        <v>8</v>
      </c>
      <c r="B41" s="12">
        <f>MAX(B$7:B39)+1</f>
        <v>44253</v>
      </c>
      <c r="C41" s="19">
        <f>WEEKDAY(B41)</f>
        <v>6</v>
      </c>
      <c r="D41" s="14"/>
      <c r="E41" s="33"/>
      <c r="F41" s="60"/>
      <c r="G41" s="37"/>
      <c r="H41" s="34" t="s">
        <v>60</v>
      </c>
      <c r="I41" s="41"/>
      <c r="J41" s="15"/>
      <c r="K41" s="32"/>
      <c r="M41" s="81"/>
    </row>
    <row r="42" spans="1:13" s="10" customFormat="1" ht="16.5" customHeight="1" x14ac:dyDescent="0.15">
      <c r="A42" s="45"/>
      <c r="B42" s="22"/>
      <c r="C42" s="23"/>
      <c r="D42" s="24"/>
      <c r="E42" s="46"/>
      <c r="F42" s="63"/>
      <c r="G42" s="25"/>
      <c r="H42" s="39"/>
      <c r="I42" s="43"/>
      <c r="J42" s="55" t="s">
        <v>26</v>
      </c>
      <c r="K42" s="27" t="s">
        <v>6</v>
      </c>
      <c r="M42" s="81"/>
    </row>
    <row r="43" spans="1:13" s="10" customFormat="1" ht="16.5" customHeight="1" x14ac:dyDescent="0.15">
      <c r="A43" s="44"/>
      <c r="B43" s="30"/>
      <c r="C43" s="31"/>
      <c r="D43" s="14"/>
      <c r="E43" s="15"/>
      <c r="F43" s="66"/>
      <c r="G43" s="15"/>
      <c r="H43" s="28"/>
      <c r="I43" s="41"/>
      <c r="J43" s="15"/>
      <c r="K43" s="32"/>
      <c r="M43" s="81"/>
    </row>
    <row r="44" spans="1:13" s="10" customFormat="1" ht="16.5" customHeight="1" x14ac:dyDescent="0.15">
      <c r="A44" s="18">
        <f>A41+1</f>
        <v>9</v>
      </c>
      <c r="B44" s="12">
        <f>MAX(B$7:B42)+1</f>
        <v>44254</v>
      </c>
      <c r="C44" s="56">
        <f>WEEKDAY(B44)</f>
        <v>7</v>
      </c>
      <c r="D44" s="14">
        <v>0.375</v>
      </c>
      <c r="E44" s="33" t="s">
        <v>17</v>
      </c>
      <c r="F44" s="60" t="s">
        <v>10</v>
      </c>
      <c r="G44" s="37" t="s">
        <v>66</v>
      </c>
      <c r="H44" s="34"/>
      <c r="I44" s="41"/>
      <c r="J44" s="15"/>
      <c r="K44" s="32"/>
      <c r="M44" s="81"/>
    </row>
    <row r="45" spans="1:13" s="10" customFormat="1" ht="16.5" customHeight="1" x14ac:dyDescent="0.15">
      <c r="A45" s="18"/>
      <c r="B45" s="12"/>
      <c r="C45" s="19"/>
      <c r="D45" s="14">
        <v>0.38541666666666669</v>
      </c>
      <c r="E45" s="33" t="s">
        <v>18</v>
      </c>
      <c r="F45" s="60" t="s">
        <v>11</v>
      </c>
      <c r="G45" s="15"/>
      <c r="H45" s="34"/>
      <c r="I45" s="41"/>
      <c r="J45" s="15"/>
      <c r="K45" s="32"/>
      <c r="M45" s="81"/>
    </row>
    <row r="46" spans="1:13" s="10" customFormat="1" ht="16.5" customHeight="1" x14ac:dyDescent="0.15">
      <c r="A46" s="18"/>
      <c r="B46" s="12"/>
      <c r="C46" s="19"/>
      <c r="D46" s="14"/>
      <c r="E46" s="33"/>
      <c r="F46" s="60"/>
      <c r="G46" s="15"/>
      <c r="H46" s="34" t="s">
        <v>22</v>
      </c>
      <c r="I46" s="41"/>
      <c r="J46" s="15"/>
      <c r="K46" s="32"/>
      <c r="M46" s="81"/>
    </row>
    <row r="47" spans="1:13" s="10" customFormat="1" ht="16.5" customHeight="1" x14ac:dyDescent="0.15">
      <c r="A47" s="18"/>
      <c r="B47" s="12"/>
      <c r="C47" s="19"/>
      <c r="D47" s="14"/>
      <c r="E47" s="33"/>
      <c r="F47" s="60"/>
      <c r="G47" s="15"/>
      <c r="H47" s="34" t="s">
        <v>60</v>
      </c>
      <c r="I47" s="41"/>
      <c r="J47" s="15"/>
      <c r="K47" s="32"/>
      <c r="M47" s="81"/>
    </row>
    <row r="48" spans="1:13" s="10" customFormat="1" ht="16.5" customHeight="1" x14ac:dyDescent="0.15">
      <c r="A48" s="45"/>
      <c r="B48" s="22"/>
      <c r="C48" s="23"/>
      <c r="D48" s="24"/>
      <c r="E48" s="46"/>
      <c r="F48" s="63"/>
      <c r="G48" s="25"/>
      <c r="H48" s="39"/>
      <c r="I48" s="43"/>
      <c r="J48" s="55" t="s">
        <v>19</v>
      </c>
      <c r="K48" s="27" t="s">
        <v>6</v>
      </c>
      <c r="M48" s="81"/>
    </row>
    <row r="49" spans="1:13" s="10" customFormat="1" ht="16.5" customHeight="1" x14ac:dyDescent="0.15">
      <c r="A49" s="44"/>
      <c r="B49" s="30"/>
      <c r="C49" s="31"/>
      <c r="D49" s="14"/>
      <c r="E49" s="15"/>
      <c r="F49" s="60"/>
      <c r="G49" s="15"/>
      <c r="H49" s="28"/>
      <c r="I49" s="41"/>
      <c r="J49" s="15"/>
      <c r="K49" s="32"/>
      <c r="M49" s="81"/>
    </row>
    <row r="50" spans="1:13" s="10" customFormat="1" ht="16.5" customHeight="1" x14ac:dyDescent="0.15">
      <c r="A50" s="18">
        <f>A44+1</f>
        <v>10</v>
      </c>
      <c r="B50" s="12">
        <f>MAX(B$7:B48)+1</f>
        <v>44255</v>
      </c>
      <c r="C50" s="56">
        <f>WEEKDAY(B50)</f>
        <v>1</v>
      </c>
      <c r="D50" s="14"/>
      <c r="E50" s="20"/>
      <c r="F50" s="60"/>
      <c r="G50" s="37"/>
      <c r="H50" s="34" t="s">
        <v>60</v>
      </c>
      <c r="I50" s="41"/>
      <c r="J50" s="37"/>
      <c r="K50" s="58"/>
      <c r="M50" s="81"/>
    </row>
    <row r="51" spans="1:13" s="10" customFormat="1" ht="16.5" customHeight="1" x14ac:dyDescent="0.15">
      <c r="A51" s="45"/>
      <c r="B51" s="22"/>
      <c r="C51" s="23"/>
      <c r="D51" s="24"/>
      <c r="E51" s="46"/>
      <c r="F51" s="63"/>
      <c r="G51" s="25"/>
      <c r="H51" s="39"/>
      <c r="I51" s="43"/>
      <c r="J51" s="55" t="s">
        <v>19</v>
      </c>
      <c r="K51" s="27" t="s">
        <v>6</v>
      </c>
      <c r="M51" s="81"/>
    </row>
    <row r="52" spans="1:13" s="10" customFormat="1" ht="16.5" customHeight="1" x14ac:dyDescent="0.15">
      <c r="A52" s="44"/>
      <c r="B52" s="30"/>
      <c r="C52" s="31"/>
      <c r="D52" s="14"/>
      <c r="E52" s="15"/>
      <c r="F52" s="60"/>
      <c r="G52" s="15"/>
      <c r="H52" s="28"/>
      <c r="I52" s="41"/>
      <c r="J52" s="15"/>
      <c r="K52" s="74"/>
      <c r="M52" s="81"/>
    </row>
    <row r="53" spans="1:13" s="10" customFormat="1" ht="16.5" customHeight="1" x14ac:dyDescent="0.15">
      <c r="A53" s="18">
        <f>A50+1</f>
        <v>11</v>
      </c>
      <c r="B53" s="12">
        <f>MAX(B$7:B51)+1</f>
        <v>44256</v>
      </c>
      <c r="C53" s="19">
        <f>WEEKDAY(B53)</f>
        <v>2</v>
      </c>
      <c r="D53" s="14"/>
      <c r="E53" s="33"/>
      <c r="F53" s="60"/>
      <c r="G53" s="37"/>
      <c r="H53" s="34" t="s">
        <v>60</v>
      </c>
      <c r="I53" s="41"/>
      <c r="J53" s="15"/>
      <c r="K53" s="32"/>
      <c r="M53" s="81"/>
    </row>
    <row r="54" spans="1:13" s="10" customFormat="1" ht="16.5" customHeight="1" x14ac:dyDescent="0.15">
      <c r="A54" s="18"/>
      <c r="B54" s="12"/>
      <c r="C54" s="56"/>
      <c r="D54" s="14">
        <v>0.60416666666666663</v>
      </c>
      <c r="E54" s="33" t="s">
        <v>18</v>
      </c>
      <c r="F54" s="60" t="s">
        <v>10</v>
      </c>
      <c r="G54" s="37" t="s">
        <v>28</v>
      </c>
      <c r="H54" s="34"/>
      <c r="I54" s="41"/>
      <c r="J54" s="15"/>
      <c r="K54" s="32"/>
      <c r="M54" s="81"/>
    </row>
    <row r="55" spans="1:13" s="10" customFormat="1" ht="16.5" customHeight="1" x14ac:dyDescent="0.15">
      <c r="A55" s="18"/>
      <c r="B55" s="12"/>
      <c r="C55" s="19"/>
      <c r="D55" s="14">
        <v>0.61458333333333337</v>
      </c>
      <c r="E55" s="33" t="s">
        <v>17</v>
      </c>
      <c r="F55" s="60" t="s">
        <v>11</v>
      </c>
      <c r="G55" s="15"/>
      <c r="H55" s="34"/>
      <c r="I55" s="41"/>
      <c r="J55" s="15"/>
      <c r="K55" s="32"/>
      <c r="M55" s="81"/>
    </row>
    <row r="56" spans="1:13" s="10" customFormat="1" ht="16.5" customHeight="1" x14ac:dyDescent="0.15">
      <c r="A56" s="18"/>
      <c r="B56" s="12"/>
      <c r="C56" s="19"/>
      <c r="D56" s="14"/>
      <c r="E56" s="33"/>
      <c r="F56" s="60"/>
      <c r="G56" s="15"/>
      <c r="H56" s="34" t="s">
        <v>30</v>
      </c>
      <c r="I56" s="41"/>
      <c r="J56" s="15"/>
      <c r="K56" s="32"/>
      <c r="M56" s="82"/>
    </row>
    <row r="57" spans="1:13" s="10" customFormat="1" ht="16.5" customHeight="1" x14ac:dyDescent="0.15">
      <c r="A57" s="18"/>
      <c r="B57" s="12"/>
      <c r="C57" s="19"/>
      <c r="D57" s="14"/>
      <c r="E57" s="33"/>
      <c r="F57" s="60"/>
      <c r="G57" s="15"/>
      <c r="H57" s="34"/>
      <c r="I57" s="41"/>
      <c r="J57" s="15"/>
      <c r="K57" s="32"/>
      <c r="M57" s="81"/>
    </row>
    <row r="58" spans="1:13" s="10" customFormat="1" ht="16.5" customHeight="1" x14ac:dyDescent="0.15">
      <c r="A58" s="45"/>
      <c r="B58" s="22"/>
      <c r="C58" s="23"/>
      <c r="D58" s="24"/>
      <c r="E58" s="25"/>
      <c r="F58" s="61"/>
      <c r="G58" s="25"/>
      <c r="H58" s="39"/>
      <c r="I58" s="43"/>
      <c r="J58" s="55" t="s">
        <v>26</v>
      </c>
      <c r="K58" s="27" t="s">
        <v>6</v>
      </c>
      <c r="M58" s="81"/>
    </row>
    <row r="59" spans="1:13" s="10" customFormat="1" ht="16.5" customHeight="1" x14ac:dyDescent="0.15">
      <c r="A59" s="44"/>
      <c r="B59" s="30"/>
      <c r="C59" s="31"/>
      <c r="D59" s="14"/>
      <c r="E59" s="28"/>
      <c r="F59" s="60"/>
      <c r="G59" s="15"/>
      <c r="H59" s="28"/>
      <c r="I59" s="41"/>
      <c r="J59" s="15"/>
      <c r="K59" s="74"/>
      <c r="M59" s="81"/>
    </row>
    <row r="60" spans="1:13" s="10" customFormat="1" ht="16.5" customHeight="1" x14ac:dyDescent="0.15">
      <c r="A60" s="18">
        <f>A53+1</f>
        <v>12</v>
      </c>
      <c r="B60" s="12">
        <f>MAX(B$7:B58)+1</f>
        <v>44257</v>
      </c>
      <c r="C60" s="19">
        <f>WEEKDAY(B60)</f>
        <v>3</v>
      </c>
      <c r="D60" s="14">
        <v>0.38541666666666669</v>
      </c>
      <c r="E60" s="29" t="s">
        <v>26</v>
      </c>
      <c r="F60" s="64" t="s">
        <v>12</v>
      </c>
      <c r="G60" s="37" t="s">
        <v>29</v>
      </c>
      <c r="H60" s="34"/>
      <c r="I60" s="59"/>
      <c r="J60" s="37"/>
      <c r="K60" s="32"/>
      <c r="M60" s="81"/>
    </row>
    <row r="61" spans="1:13" s="10" customFormat="1" ht="16.5" customHeight="1" x14ac:dyDescent="0.15">
      <c r="A61" s="18"/>
      <c r="B61" s="12"/>
      <c r="C61" s="19"/>
      <c r="D61" s="14">
        <v>0.41319444444444442</v>
      </c>
      <c r="E61" s="29" t="s">
        <v>25</v>
      </c>
      <c r="F61" s="64" t="s">
        <v>11</v>
      </c>
      <c r="G61" s="37"/>
      <c r="H61" s="34"/>
      <c r="I61" s="59"/>
      <c r="J61" s="37"/>
      <c r="K61" s="32"/>
      <c r="M61" s="81"/>
    </row>
    <row r="62" spans="1:13" s="10" customFormat="1" ht="16.5" customHeight="1" x14ac:dyDescent="0.15">
      <c r="A62" s="18"/>
      <c r="B62" s="12"/>
      <c r="C62" s="19"/>
      <c r="D62" s="14">
        <v>0.5</v>
      </c>
      <c r="E62" s="29" t="s">
        <v>25</v>
      </c>
      <c r="F62" s="64" t="s">
        <v>10</v>
      </c>
      <c r="G62" s="37" t="s">
        <v>27</v>
      </c>
      <c r="H62" s="34"/>
      <c r="I62" s="59"/>
      <c r="J62" s="37"/>
      <c r="K62" s="32"/>
      <c r="M62" s="81"/>
    </row>
    <row r="63" spans="1:13" s="10" customFormat="1" ht="16.5" customHeight="1" x14ac:dyDescent="0.15">
      <c r="A63" s="18"/>
      <c r="B63" s="12"/>
      <c r="C63" s="19"/>
      <c r="D63" s="14">
        <v>0.62152777777777779</v>
      </c>
      <c r="E63" s="29" t="s">
        <v>5</v>
      </c>
      <c r="F63" s="64" t="s">
        <v>13</v>
      </c>
      <c r="G63" s="15"/>
      <c r="H63" s="28"/>
      <c r="I63" s="59"/>
      <c r="J63" s="37"/>
      <c r="K63" s="32"/>
      <c r="M63" s="81"/>
    </row>
    <row r="64" spans="1:13" s="10" customFormat="1" ht="16.5" customHeight="1" x14ac:dyDescent="0.15">
      <c r="A64" s="18"/>
      <c r="B64" s="12"/>
      <c r="C64" s="19"/>
      <c r="D64" s="14"/>
      <c r="E64" s="33"/>
      <c r="F64" s="64"/>
      <c r="G64" s="15"/>
      <c r="H64" s="28" t="s">
        <v>74</v>
      </c>
      <c r="I64" s="59"/>
      <c r="J64" s="37"/>
      <c r="K64" s="32"/>
      <c r="M64" s="81"/>
    </row>
    <row r="65" spans="1:13" s="10" customFormat="1" ht="16.5" customHeight="1" x14ac:dyDescent="0.15">
      <c r="A65" s="18"/>
      <c r="B65" s="12"/>
      <c r="C65" s="19"/>
      <c r="D65" s="14"/>
      <c r="E65" s="33"/>
      <c r="F65" s="64"/>
      <c r="G65" s="15"/>
      <c r="H65" s="28" t="s">
        <v>75</v>
      </c>
      <c r="I65" s="59"/>
      <c r="J65" s="37"/>
      <c r="K65" s="32"/>
      <c r="M65" s="81"/>
    </row>
    <row r="66" spans="1:13" s="10" customFormat="1" ht="16.5" customHeight="1" thickBot="1" x14ac:dyDescent="0.2">
      <c r="A66" s="47"/>
      <c r="B66" s="48"/>
      <c r="C66" s="49"/>
      <c r="D66" s="50"/>
      <c r="E66" s="51"/>
      <c r="F66" s="65"/>
      <c r="G66" s="51"/>
      <c r="H66" s="52"/>
      <c r="I66" s="53"/>
      <c r="J66" s="51"/>
      <c r="K66" s="54"/>
      <c r="M66" s="81"/>
    </row>
    <row r="67" spans="1:13" ht="16.5" customHeight="1" x14ac:dyDescent="0.45"/>
    <row r="68" spans="1:13" s="2" customFormat="1" ht="21.75" customHeight="1" x14ac:dyDescent="0.45">
      <c r="A68" s="106" t="s">
        <v>14</v>
      </c>
      <c r="C68" s="3"/>
      <c r="D68" s="4"/>
      <c r="E68" s="5"/>
      <c r="F68" s="5"/>
      <c r="G68" s="5"/>
      <c r="H68" s="5"/>
      <c r="I68" s="5"/>
      <c r="J68" s="67"/>
      <c r="K68" s="5"/>
      <c r="L68" s="5"/>
      <c r="M68" s="79"/>
    </row>
    <row r="69" spans="1:13" ht="22.5" customHeight="1" x14ac:dyDescent="0.5">
      <c r="A69" s="108" t="s">
        <v>68</v>
      </c>
    </row>
  </sheetData>
  <mergeCells count="7">
    <mergeCell ref="A3:K3"/>
    <mergeCell ref="A5:A6"/>
    <mergeCell ref="B5:B6"/>
    <mergeCell ref="C5:C6"/>
    <mergeCell ref="D5:D6"/>
    <mergeCell ref="E5:F6"/>
    <mergeCell ref="G5:K6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7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9999"/>
    <pageSetUpPr fitToPage="1"/>
  </sheetPr>
  <dimension ref="A1:L68"/>
  <sheetViews>
    <sheetView workbookViewId="0"/>
  </sheetViews>
  <sheetFormatPr defaultColWidth="9" defaultRowHeight="19.5" x14ac:dyDescent="0.45"/>
  <cols>
    <col min="1" max="1" width="5.5" style="1" customWidth="1"/>
    <col min="2" max="2" width="11.25" style="2" customWidth="1"/>
    <col min="3" max="3" width="8" style="3" customWidth="1"/>
    <col min="4" max="4" width="10.625" style="4" customWidth="1"/>
    <col min="5" max="5" width="6.625" style="5" customWidth="1"/>
    <col min="6" max="6" width="11.25" style="5" customWidth="1"/>
    <col min="7" max="7" width="2.625" style="5" customWidth="1"/>
    <col min="8" max="8" width="3.75" style="5" customWidth="1"/>
    <col min="9" max="9" width="47.625" style="5" customWidth="1"/>
    <col min="10" max="10" width="30.625" style="5" customWidth="1"/>
    <col min="11" max="11" width="2.125" style="5" customWidth="1"/>
    <col min="12" max="12" width="9" style="85"/>
    <col min="13" max="16384" width="9" style="5"/>
  </cols>
  <sheetData>
    <row r="1" spans="1:12" ht="20.25" customHeight="1" x14ac:dyDescent="0.45">
      <c r="J1" s="110" t="s">
        <v>63</v>
      </c>
    </row>
    <row r="2" spans="1:12" ht="7.5" customHeight="1" x14ac:dyDescent="0.45">
      <c r="J2" s="8"/>
    </row>
    <row r="3" spans="1:12" s="9" customFormat="1" ht="27" customHeight="1" x14ac:dyDescent="0.15">
      <c r="A3" s="229" t="s">
        <v>85</v>
      </c>
      <c r="B3" s="230"/>
      <c r="C3" s="230"/>
      <c r="D3" s="230"/>
      <c r="E3" s="230"/>
      <c r="F3" s="230"/>
      <c r="G3" s="230"/>
      <c r="H3" s="230"/>
      <c r="I3" s="230"/>
      <c r="J3" s="230"/>
      <c r="K3" s="86"/>
      <c r="L3" s="87"/>
    </row>
    <row r="4" spans="1:12" s="9" customFormat="1" ht="27" customHeight="1" x14ac:dyDescent="0.1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86"/>
      <c r="L4" s="87"/>
    </row>
    <row r="5" spans="1:12" s="9" customFormat="1" ht="18" customHeight="1" thickBot="1" x14ac:dyDescent="0.2">
      <c r="A5" s="69"/>
      <c r="B5" s="69"/>
      <c r="C5" s="75"/>
      <c r="D5" s="75"/>
      <c r="E5" s="75"/>
      <c r="F5" s="75"/>
      <c r="G5" s="75"/>
      <c r="H5" s="75"/>
      <c r="I5" s="75"/>
      <c r="J5" s="75"/>
      <c r="L5" s="87"/>
    </row>
    <row r="6" spans="1:12" s="67" customFormat="1" ht="21" customHeight="1" x14ac:dyDescent="0.45">
      <c r="A6" s="187"/>
      <c r="B6" s="199" t="s">
        <v>31</v>
      </c>
      <c r="C6" s="196"/>
      <c r="D6" s="223" t="s">
        <v>32</v>
      </c>
      <c r="E6" s="225" t="s">
        <v>33</v>
      </c>
      <c r="F6" s="226"/>
      <c r="G6" s="195" t="s">
        <v>34</v>
      </c>
      <c r="H6" s="195"/>
      <c r="I6" s="195"/>
      <c r="J6" s="200"/>
      <c r="L6" s="85"/>
    </row>
    <row r="7" spans="1:12" s="67" customFormat="1" ht="21" customHeight="1" thickBot="1" x14ac:dyDescent="0.5">
      <c r="A7" s="188"/>
      <c r="B7" s="201"/>
      <c r="C7" s="198"/>
      <c r="D7" s="224"/>
      <c r="E7" s="227"/>
      <c r="F7" s="228"/>
      <c r="G7" s="197"/>
      <c r="H7" s="197"/>
      <c r="I7" s="197"/>
      <c r="J7" s="202"/>
      <c r="L7" s="85"/>
    </row>
    <row r="8" spans="1:12" s="7" customFormat="1" ht="16.5" customHeight="1" thickTop="1" x14ac:dyDescent="0.15">
      <c r="A8" s="11"/>
      <c r="B8" s="12"/>
      <c r="C8" s="13"/>
      <c r="D8" s="14"/>
      <c r="E8" s="15"/>
      <c r="F8" s="60"/>
      <c r="G8" s="15"/>
      <c r="H8" s="16"/>
      <c r="I8" s="17"/>
      <c r="J8" s="73"/>
      <c r="L8" s="37"/>
    </row>
    <row r="9" spans="1:12" s="7" customFormat="1" ht="16.5" customHeight="1" x14ac:dyDescent="0.15">
      <c r="A9" s="18">
        <v>1</v>
      </c>
      <c r="B9" s="88">
        <v>44246</v>
      </c>
      <c r="C9" s="19" t="str">
        <f>TEXT(B9,"ddd")</f>
        <v>Fri</v>
      </c>
      <c r="D9" s="14">
        <v>0.45833333333333331</v>
      </c>
      <c r="E9" s="15" t="s">
        <v>35</v>
      </c>
      <c r="F9" s="89" t="s">
        <v>36</v>
      </c>
      <c r="G9" s="37" t="s">
        <v>86</v>
      </c>
      <c r="H9" s="34"/>
      <c r="I9" s="17"/>
      <c r="J9" s="71"/>
      <c r="L9" s="37"/>
    </row>
    <row r="10" spans="1:12" s="7" customFormat="1" ht="16.5" customHeight="1" x14ac:dyDescent="0.15">
      <c r="A10" s="18"/>
      <c r="B10" s="12"/>
      <c r="C10" s="19"/>
      <c r="D10" s="14"/>
      <c r="E10" s="15"/>
      <c r="F10" s="89"/>
      <c r="G10" s="37"/>
      <c r="H10" s="16"/>
      <c r="I10" s="17"/>
      <c r="J10" s="71"/>
      <c r="L10" s="37"/>
    </row>
    <row r="11" spans="1:12" s="7" customFormat="1" ht="16.5" customHeight="1" x14ac:dyDescent="0.15">
      <c r="A11" s="21"/>
      <c r="B11" s="22"/>
      <c r="C11" s="23"/>
      <c r="D11" s="24"/>
      <c r="E11" s="25"/>
      <c r="F11" s="61"/>
      <c r="G11" s="25"/>
      <c r="H11" s="26"/>
      <c r="I11" s="36"/>
      <c r="J11" s="91" t="s">
        <v>83</v>
      </c>
      <c r="L11" s="37"/>
    </row>
    <row r="12" spans="1:12" s="7" customFormat="1" ht="16.5" customHeight="1" x14ac:dyDescent="0.15">
      <c r="A12" s="11"/>
      <c r="B12" s="30"/>
      <c r="C12" s="31"/>
      <c r="D12" s="14"/>
      <c r="E12" s="15"/>
      <c r="F12" s="60"/>
      <c r="G12" s="15"/>
      <c r="H12" s="16"/>
      <c r="I12" s="17"/>
      <c r="J12" s="32"/>
      <c r="L12" s="37"/>
    </row>
    <row r="13" spans="1:12" s="7" customFormat="1" ht="16.5" customHeight="1" x14ac:dyDescent="0.15">
      <c r="A13" s="18">
        <f>A9+1</f>
        <v>2</v>
      </c>
      <c r="B13" s="88">
        <f>MAX(B8:B$11)+1</f>
        <v>44247</v>
      </c>
      <c r="C13" s="56" t="str">
        <f>TEXT(B13,"ddd")</f>
        <v>Sat</v>
      </c>
      <c r="D13" s="14">
        <v>7.2916666666666671E-2</v>
      </c>
      <c r="E13" s="15" t="s">
        <v>38</v>
      </c>
      <c r="F13" s="89" t="s">
        <v>39</v>
      </c>
      <c r="G13" s="37"/>
      <c r="H13" s="34"/>
      <c r="I13" s="17"/>
      <c r="J13" s="32"/>
      <c r="L13" s="37"/>
    </row>
    <row r="14" spans="1:12" s="7" customFormat="1" ht="16.5" customHeight="1" x14ac:dyDescent="0.15">
      <c r="A14" s="18"/>
      <c r="B14" s="88"/>
      <c r="C14" s="56"/>
      <c r="D14" s="14">
        <v>0.3125</v>
      </c>
      <c r="E14" s="15" t="s">
        <v>40</v>
      </c>
      <c r="F14" s="89" t="s">
        <v>39</v>
      </c>
      <c r="G14" s="37" t="s">
        <v>87</v>
      </c>
      <c r="H14" s="34"/>
      <c r="I14" s="17"/>
      <c r="J14" s="32"/>
      <c r="L14" s="37"/>
    </row>
    <row r="15" spans="1:12" s="7" customFormat="1" ht="16.5" customHeight="1" x14ac:dyDescent="0.15">
      <c r="A15" s="18"/>
      <c r="B15" s="12"/>
      <c r="C15" s="19"/>
      <c r="D15" s="14">
        <v>0.34097222222222223</v>
      </c>
      <c r="E15" s="15" t="s">
        <v>38</v>
      </c>
      <c r="F15" s="90" t="s">
        <v>43</v>
      </c>
      <c r="G15" s="15"/>
      <c r="H15" s="34"/>
      <c r="I15" s="17"/>
      <c r="J15" s="32"/>
      <c r="L15" s="37"/>
    </row>
    <row r="16" spans="1:12" s="7" customFormat="1" ht="16.5" customHeight="1" x14ac:dyDescent="0.15">
      <c r="A16" s="18"/>
      <c r="B16" s="12"/>
      <c r="C16" s="19"/>
      <c r="D16" s="14"/>
      <c r="E16" s="33"/>
      <c r="F16" s="60"/>
      <c r="G16" s="37"/>
      <c r="H16" s="34" t="s">
        <v>78</v>
      </c>
      <c r="I16" s="17"/>
      <c r="J16" s="32"/>
      <c r="L16" s="37"/>
    </row>
    <row r="17" spans="1:12" s="7" customFormat="1" ht="16.5" customHeight="1" x14ac:dyDescent="0.15">
      <c r="A17" s="18"/>
      <c r="B17" s="12"/>
      <c r="C17" s="19"/>
      <c r="D17" s="14"/>
      <c r="E17" s="33"/>
      <c r="F17" s="60"/>
      <c r="G17" s="37"/>
      <c r="H17" s="34" t="s">
        <v>79</v>
      </c>
      <c r="I17" s="17"/>
      <c r="J17" s="32"/>
      <c r="L17" s="37"/>
    </row>
    <row r="18" spans="1:12" s="7" customFormat="1" ht="16.5" customHeight="1" x14ac:dyDescent="0.15">
      <c r="A18" s="18"/>
      <c r="B18" s="12"/>
      <c r="C18" s="19"/>
      <c r="D18" s="14"/>
      <c r="E18" s="33"/>
      <c r="F18" s="60"/>
      <c r="G18" s="15"/>
      <c r="H18" s="34"/>
      <c r="I18" s="17"/>
      <c r="J18" s="32"/>
      <c r="L18" s="37"/>
    </row>
    <row r="19" spans="1:12" s="7" customFormat="1" ht="16.5" customHeight="1" x14ac:dyDescent="0.15">
      <c r="A19" s="35"/>
      <c r="B19" s="22"/>
      <c r="C19" s="23"/>
      <c r="D19" s="24"/>
      <c r="E19" s="25"/>
      <c r="F19" s="61"/>
      <c r="G19" s="25"/>
      <c r="H19" s="26"/>
      <c r="I19" s="36"/>
      <c r="J19" s="91" t="s">
        <v>80</v>
      </c>
      <c r="L19" s="37"/>
    </row>
    <row r="20" spans="1:12" s="7" customFormat="1" ht="16.5" customHeight="1" x14ac:dyDescent="0.15">
      <c r="A20" s="11"/>
      <c r="B20" s="30"/>
      <c r="C20" s="31"/>
      <c r="D20" s="14"/>
      <c r="E20" s="15"/>
      <c r="F20" s="60"/>
      <c r="G20" s="15"/>
      <c r="H20" s="16"/>
      <c r="I20" s="17"/>
      <c r="J20" s="32"/>
      <c r="L20" s="37"/>
    </row>
    <row r="21" spans="1:12" s="7" customFormat="1" ht="16.5" customHeight="1" x14ac:dyDescent="0.15">
      <c r="A21" s="18">
        <f>A13+1</f>
        <v>3</v>
      </c>
      <c r="B21" s="88">
        <f>MAX(B$8:B19)+1</f>
        <v>44248</v>
      </c>
      <c r="C21" s="56" t="str">
        <f>TEXT(B21,"ddd")</f>
        <v>Sun</v>
      </c>
      <c r="D21" s="14"/>
      <c r="E21" s="33"/>
      <c r="F21" s="60"/>
      <c r="G21" s="37"/>
      <c r="H21" s="34" t="s">
        <v>78</v>
      </c>
      <c r="I21" s="17"/>
      <c r="J21" s="32"/>
      <c r="L21" s="87"/>
    </row>
    <row r="22" spans="1:12" s="7" customFormat="1" ht="16.5" customHeight="1" x14ac:dyDescent="0.15">
      <c r="A22" s="18"/>
      <c r="B22" s="88"/>
      <c r="C22" s="56"/>
      <c r="D22" s="14"/>
      <c r="E22" s="33"/>
      <c r="F22" s="60"/>
      <c r="G22" s="37"/>
      <c r="H22" s="34" t="s">
        <v>79</v>
      </c>
      <c r="I22" s="17"/>
      <c r="J22" s="32"/>
      <c r="L22" s="87"/>
    </row>
    <row r="23" spans="1:12" s="7" customFormat="1" ht="16.5" customHeight="1" x14ac:dyDescent="0.15">
      <c r="A23" s="35"/>
      <c r="B23" s="22"/>
      <c r="C23" s="23"/>
      <c r="D23" s="24"/>
      <c r="E23" s="25"/>
      <c r="F23" s="61"/>
      <c r="G23" s="25"/>
      <c r="H23" s="26"/>
      <c r="I23" s="36"/>
      <c r="J23" s="91" t="s">
        <v>80</v>
      </c>
      <c r="L23" s="37"/>
    </row>
    <row r="24" spans="1:12" s="7" customFormat="1" ht="16.5" customHeight="1" x14ac:dyDescent="0.15">
      <c r="A24" s="11"/>
      <c r="B24" s="30"/>
      <c r="C24" s="31"/>
      <c r="D24" s="14"/>
      <c r="E24" s="15"/>
      <c r="F24" s="60"/>
      <c r="G24" s="15"/>
      <c r="H24" s="16"/>
      <c r="I24" s="17"/>
      <c r="J24" s="32"/>
      <c r="L24" s="37"/>
    </row>
    <row r="25" spans="1:12" s="7" customFormat="1" ht="16.5" customHeight="1" x14ac:dyDescent="0.15">
      <c r="A25" s="18">
        <f>A21+1</f>
        <v>4</v>
      </c>
      <c r="B25" s="88">
        <f>MAX(B$8:B23)+1</f>
        <v>44249</v>
      </c>
      <c r="C25" s="19" t="str">
        <f>TEXT(B25,"ddd")</f>
        <v>Mon</v>
      </c>
      <c r="D25" s="14"/>
      <c r="E25" s="33"/>
      <c r="F25" s="60"/>
      <c r="G25" s="37"/>
      <c r="H25" s="34" t="s">
        <v>78</v>
      </c>
      <c r="I25" s="17"/>
      <c r="J25" s="32"/>
      <c r="L25" s="37"/>
    </row>
    <row r="26" spans="1:12" s="7" customFormat="1" ht="16.5" customHeight="1" x14ac:dyDescent="0.15">
      <c r="A26" s="18"/>
      <c r="B26" s="88"/>
      <c r="C26" s="19"/>
      <c r="D26" s="14"/>
      <c r="E26" s="33"/>
      <c r="F26" s="60"/>
      <c r="G26" s="37"/>
      <c r="H26" s="34" t="s">
        <v>79</v>
      </c>
      <c r="I26" s="17"/>
      <c r="J26" s="32"/>
      <c r="L26" s="37"/>
    </row>
    <row r="27" spans="1:12" s="7" customFormat="1" ht="16.5" customHeight="1" x14ac:dyDescent="0.15">
      <c r="A27" s="35"/>
      <c r="B27" s="22"/>
      <c r="C27" s="23"/>
      <c r="D27" s="24"/>
      <c r="E27" s="25"/>
      <c r="F27" s="61"/>
      <c r="G27" s="25"/>
      <c r="H27" s="26"/>
      <c r="I27" s="36"/>
      <c r="J27" s="91" t="s">
        <v>80</v>
      </c>
      <c r="L27" s="37"/>
    </row>
    <row r="28" spans="1:12" s="7" customFormat="1" ht="16.5" customHeight="1" x14ac:dyDescent="0.15">
      <c r="A28" s="11"/>
      <c r="B28" s="30"/>
      <c r="C28" s="31"/>
      <c r="D28" s="14"/>
      <c r="E28" s="37"/>
      <c r="F28" s="62"/>
      <c r="G28" s="38"/>
      <c r="H28" s="28"/>
      <c r="I28" s="38"/>
      <c r="J28" s="32"/>
      <c r="L28" s="37"/>
    </row>
    <row r="29" spans="1:12" s="7" customFormat="1" ht="16.5" customHeight="1" x14ac:dyDescent="0.15">
      <c r="A29" s="18">
        <f>A25+1</f>
        <v>5</v>
      </c>
      <c r="B29" s="88">
        <f>MAX(B$8:B25)+1</f>
        <v>44250</v>
      </c>
      <c r="C29" s="56" t="str">
        <f>TEXT(B29,"ddd")</f>
        <v>Tue</v>
      </c>
      <c r="D29" s="14"/>
      <c r="E29" s="33"/>
      <c r="F29" s="60"/>
      <c r="G29" s="15"/>
      <c r="H29" s="34" t="s">
        <v>78</v>
      </c>
      <c r="I29" s="17"/>
      <c r="J29" s="32"/>
      <c r="L29" s="37"/>
    </row>
    <row r="30" spans="1:12" s="7" customFormat="1" ht="16.5" customHeight="1" x14ac:dyDescent="0.15">
      <c r="A30" s="18"/>
      <c r="B30" s="88"/>
      <c r="C30" s="56"/>
      <c r="D30" s="14"/>
      <c r="E30" s="33"/>
      <c r="F30" s="60"/>
      <c r="G30" s="15"/>
      <c r="H30" s="34" t="s">
        <v>79</v>
      </c>
      <c r="I30" s="17"/>
      <c r="J30" s="32"/>
      <c r="L30" s="37"/>
    </row>
    <row r="31" spans="1:12" s="7" customFormat="1" ht="16.5" customHeight="1" x14ac:dyDescent="0.15">
      <c r="A31" s="35"/>
      <c r="B31" s="22"/>
      <c r="C31" s="23"/>
      <c r="D31" s="24"/>
      <c r="E31" s="25"/>
      <c r="F31" s="61"/>
      <c r="G31" s="43"/>
      <c r="H31" s="39"/>
      <c r="I31" s="43"/>
      <c r="J31" s="91" t="s">
        <v>80</v>
      </c>
      <c r="L31" s="37"/>
    </row>
    <row r="32" spans="1:12" s="10" customFormat="1" ht="16.5" customHeight="1" x14ac:dyDescent="0.15">
      <c r="A32" s="40"/>
      <c r="B32" s="12"/>
      <c r="C32" s="13"/>
      <c r="D32" s="14"/>
      <c r="E32" s="37"/>
      <c r="F32" s="62"/>
      <c r="G32" s="15"/>
      <c r="H32" s="28"/>
      <c r="I32" s="41"/>
      <c r="J32" s="32"/>
      <c r="L32" s="37"/>
    </row>
    <row r="33" spans="1:12" s="10" customFormat="1" ht="16.5" customHeight="1" x14ac:dyDescent="0.15">
      <c r="A33" s="18">
        <f>A29+1</f>
        <v>6</v>
      </c>
      <c r="B33" s="88">
        <f>MAX(B$8:B29)+1</f>
        <v>44251</v>
      </c>
      <c r="C33" s="19" t="str">
        <f>TEXT(B33,"ddd")</f>
        <v>Wed</v>
      </c>
      <c r="D33" s="14"/>
      <c r="E33" s="33"/>
      <c r="F33" s="62"/>
      <c r="G33" s="37"/>
      <c r="H33" s="34" t="s">
        <v>78</v>
      </c>
      <c r="I33" s="17"/>
      <c r="J33" s="32"/>
      <c r="L33" s="37"/>
    </row>
    <row r="34" spans="1:12" s="10" customFormat="1" ht="16.5" customHeight="1" x14ac:dyDescent="0.15">
      <c r="A34" s="18"/>
      <c r="B34" s="88"/>
      <c r="C34" s="19"/>
      <c r="D34" s="14"/>
      <c r="E34" s="33"/>
      <c r="F34" s="62"/>
      <c r="G34" s="37"/>
      <c r="H34" s="34" t="s">
        <v>79</v>
      </c>
      <c r="I34" s="17"/>
      <c r="J34" s="32"/>
      <c r="L34" s="37"/>
    </row>
    <row r="35" spans="1:12" s="10" customFormat="1" ht="16.5" customHeight="1" x14ac:dyDescent="0.15">
      <c r="A35" s="42"/>
      <c r="B35" s="22"/>
      <c r="C35" s="23"/>
      <c r="D35" s="24"/>
      <c r="E35" s="25"/>
      <c r="F35" s="61"/>
      <c r="G35" s="25"/>
      <c r="H35" s="39"/>
      <c r="I35" s="43"/>
      <c r="J35" s="91" t="s">
        <v>80</v>
      </c>
      <c r="L35" s="37"/>
    </row>
    <row r="36" spans="1:12" s="10" customFormat="1" ht="16.5" customHeight="1" x14ac:dyDescent="0.15">
      <c r="A36" s="44"/>
      <c r="B36" s="30"/>
      <c r="C36" s="31"/>
      <c r="D36" s="14"/>
      <c r="E36" s="15"/>
      <c r="F36" s="60"/>
      <c r="G36" s="15"/>
      <c r="H36" s="28"/>
      <c r="I36" s="41"/>
      <c r="J36" s="32"/>
      <c r="L36" s="37"/>
    </row>
    <row r="37" spans="1:12" s="10" customFormat="1" ht="16.5" customHeight="1" x14ac:dyDescent="0.15">
      <c r="A37" s="18">
        <f>A33+1</f>
        <v>7</v>
      </c>
      <c r="B37" s="88">
        <f>MAX(B$8:B35)+1</f>
        <v>44252</v>
      </c>
      <c r="C37" s="19" t="str">
        <f>TEXT(B37,"ddd")</f>
        <v>Thu</v>
      </c>
      <c r="D37" s="14"/>
      <c r="E37" s="20"/>
      <c r="F37" s="60"/>
      <c r="G37" s="37"/>
      <c r="H37" s="34" t="s">
        <v>45</v>
      </c>
      <c r="I37" s="17"/>
      <c r="J37" s="58"/>
      <c r="L37" s="37"/>
    </row>
    <row r="38" spans="1:12" s="10" customFormat="1" ht="16.5" customHeight="1" x14ac:dyDescent="0.15">
      <c r="A38" s="18"/>
      <c r="B38" s="88"/>
      <c r="C38" s="19"/>
      <c r="D38" s="14"/>
      <c r="E38" s="20"/>
      <c r="F38" s="60"/>
      <c r="G38" s="37"/>
      <c r="H38" s="34" t="s">
        <v>46</v>
      </c>
      <c r="I38" s="17"/>
      <c r="J38" s="58"/>
      <c r="L38" s="37"/>
    </row>
    <row r="39" spans="1:12" s="10" customFormat="1" ht="16.5" customHeight="1" x14ac:dyDescent="0.15">
      <c r="A39" s="18"/>
      <c r="B39" s="88"/>
      <c r="C39" s="19"/>
      <c r="D39" s="14"/>
      <c r="E39" s="20"/>
      <c r="F39" s="60"/>
      <c r="G39" s="37"/>
      <c r="H39" s="34" t="s">
        <v>61</v>
      </c>
      <c r="I39" s="17"/>
      <c r="J39" s="58"/>
      <c r="L39" s="37"/>
    </row>
    <row r="40" spans="1:12" s="10" customFormat="1" ht="16.5" customHeight="1" x14ac:dyDescent="0.15">
      <c r="A40" s="45"/>
      <c r="B40" s="22"/>
      <c r="C40" s="23"/>
      <c r="D40" s="24"/>
      <c r="E40" s="46"/>
      <c r="F40" s="63"/>
      <c r="G40" s="25"/>
      <c r="H40" s="39"/>
      <c r="I40" s="43"/>
      <c r="J40" s="91" t="s">
        <v>80</v>
      </c>
      <c r="L40" s="37"/>
    </row>
    <row r="41" spans="1:12" s="10" customFormat="1" ht="16.5" customHeight="1" x14ac:dyDescent="0.15">
      <c r="A41" s="44"/>
      <c r="B41" s="30"/>
      <c r="C41" s="31"/>
      <c r="D41" s="14"/>
      <c r="E41" s="15"/>
      <c r="F41" s="60"/>
      <c r="G41" s="15"/>
      <c r="H41" s="28"/>
      <c r="I41" s="41"/>
      <c r="J41" s="32"/>
      <c r="L41" s="37"/>
    </row>
    <row r="42" spans="1:12" s="10" customFormat="1" ht="16.5" customHeight="1" x14ac:dyDescent="0.15">
      <c r="A42" s="18">
        <f>A37+1</f>
        <v>8</v>
      </c>
      <c r="B42" s="88">
        <f>MAX(B$8:B40)+1</f>
        <v>44253</v>
      </c>
      <c r="C42" s="19" t="str">
        <f>TEXT(B42,"ddd")</f>
        <v>Fri</v>
      </c>
      <c r="D42" s="14"/>
      <c r="E42" s="20"/>
      <c r="F42" s="60"/>
      <c r="G42" s="37"/>
      <c r="H42" s="34" t="s">
        <v>61</v>
      </c>
      <c r="I42" s="17"/>
      <c r="J42" s="58"/>
      <c r="L42" s="37"/>
    </row>
    <row r="43" spans="1:12" s="10" customFormat="1" ht="16.5" customHeight="1" x14ac:dyDescent="0.15">
      <c r="A43" s="45"/>
      <c r="B43" s="22"/>
      <c r="C43" s="23"/>
      <c r="D43" s="24"/>
      <c r="E43" s="46"/>
      <c r="F43" s="63"/>
      <c r="G43" s="25"/>
      <c r="H43" s="39"/>
      <c r="I43" s="43"/>
      <c r="J43" s="91" t="s">
        <v>80</v>
      </c>
      <c r="L43" s="37"/>
    </row>
    <row r="44" spans="1:12" s="10" customFormat="1" ht="16.5" customHeight="1" x14ac:dyDescent="0.15">
      <c r="A44" s="40"/>
      <c r="B44" s="12"/>
      <c r="C44" s="13"/>
      <c r="D44" s="14"/>
      <c r="E44" s="37"/>
      <c r="F44" s="62"/>
      <c r="G44" s="15"/>
      <c r="H44" s="28"/>
      <c r="I44" s="41"/>
      <c r="J44" s="32"/>
      <c r="L44" s="37"/>
    </row>
    <row r="45" spans="1:12" s="10" customFormat="1" ht="16.5" customHeight="1" x14ac:dyDescent="0.15">
      <c r="A45" s="18">
        <f>A42+1</f>
        <v>9</v>
      </c>
      <c r="B45" s="88">
        <f>MAX(B$8:B42)+1</f>
        <v>44254</v>
      </c>
      <c r="C45" s="56" t="str">
        <f>TEXT(B45,"ddd")</f>
        <v>Sat</v>
      </c>
      <c r="D45" s="14">
        <v>0.375</v>
      </c>
      <c r="E45" s="33" t="s">
        <v>40</v>
      </c>
      <c r="F45" s="60" t="s">
        <v>47</v>
      </c>
      <c r="G45" s="37" t="s">
        <v>77</v>
      </c>
      <c r="H45" s="34"/>
      <c r="I45" s="17"/>
      <c r="J45" s="32"/>
      <c r="L45" s="37"/>
    </row>
    <row r="46" spans="1:12" s="10" customFormat="1" ht="16.5" customHeight="1" x14ac:dyDescent="0.15">
      <c r="A46" s="18"/>
      <c r="B46" s="88"/>
      <c r="C46" s="56"/>
      <c r="D46" s="14">
        <v>0.38541666666666669</v>
      </c>
      <c r="E46" s="33" t="s">
        <v>38</v>
      </c>
      <c r="F46" s="60" t="s">
        <v>48</v>
      </c>
      <c r="G46" s="37"/>
      <c r="H46" s="34"/>
      <c r="I46" s="17"/>
      <c r="J46" s="32"/>
      <c r="L46" s="37"/>
    </row>
    <row r="47" spans="1:12" s="10" customFormat="1" ht="16.5" customHeight="1" x14ac:dyDescent="0.15">
      <c r="A47" s="18"/>
      <c r="B47" s="88"/>
      <c r="C47" s="56"/>
      <c r="D47" s="14"/>
      <c r="E47" s="33"/>
      <c r="F47" s="60"/>
      <c r="G47" s="15"/>
      <c r="H47" s="34" t="s">
        <v>49</v>
      </c>
      <c r="I47" s="17"/>
      <c r="J47" s="32"/>
      <c r="L47" s="37"/>
    </row>
    <row r="48" spans="1:12" s="10" customFormat="1" ht="16.5" customHeight="1" x14ac:dyDescent="0.15">
      <c r="A48" s="18"/>
      <c r="B48" s="88"/>
      <c r="C48" s="56"/>
      <c r="D48" s="14"/>
      <c r="E48" s="33"/>
      <c r="F48" s="60"/>
      <c r="G48" s="37"/>
      <c r="H48" s="34" t="s">
        <v>61</v>
      </c>
      <c r="I48" s="17"/>
      <c r="J48" s="32"/>
      <c r="L48" s="37"/>
    </row>
    <row r="49" spans="1:12" s="10" customFormat="1" ht="16.5" customHeight="1" x14ac:dyDescent="0.15">
      <c r="A49" s="42"/>
      <c r="B49" s="22"/>
      <c r="C49" s="23"/>
      <c r="D49" s="24"/>
      <c r="E49" s="25"/>
      <c r="F49" s="61"/>
      <c r="G49" s="25"/>
      <c r="H49" s="39"/>
      <c r="I49" s="43"/>
      <c r="J49" s="91" t="s">
        <v>50</v>
      </c>
      <c r="L49" s="37"/>
    </row>
    <row r="50" spans="1:12" s="10" customFormat="1" ht="16.5" customHeight="1" x14ac:dyDescent="0.15">
      <c r="A50" s="44"/>
      <c r="B50" s="30"/>
      <c r="C50" s="31"/>
      <c r="D50" s="14"/>
      <c r="E50" s="15"/>
      <c r="F50" s="66"/>
      <c r="G50" s="15"/>
      <c r="H50" s="28"/>
      <c r="I50" s="41"/>
      <c r="J50" s="32"/>
      <c r="L50" s="37"/>
    </row>
    <row r="51" spans="1:12" s="10" customFormat="1" ht="16.5" customHeight="1" x14ac:dyDescent="0.15">
      <c r="A51" s="18">
        <f>A45+1</f>
        <v>10</v>
      </c>
      <c r="B51" s="88">
        <f>MAX(B$8:B49)+1</f>
        <v>44255</v>
      </c>
      <c r="C51" s="56" t="str">
        <f>TEXT(B51,"ddd")</f>
        <v>Sun</v>
      </c>
      <c r="D51" s="14"/>
      <c r="E51" s="33"/>
      <c r="F51" s="60"/>
      <c r="G51" s="37"/>
      <c r="H51" s="34" t="s">
        <v>61</v>
      </c>
      <c r="I51" s="17"/>
      <c r="J51" s="32"/>
      <c r="L51" s="37"/>
    </row>
    <row r="52" spans="1:12" s="10" customFormat="1" ht="16.5" customHeight="1" x14ac:dyDescent="0.15">
      <c r="A52" s="45"/>
      <c r="B52" s="22"/>
      <c r="C52" s="23"/>
      <c r="D52" s="24"/>
      <c r="E52" s="46"/>
      <c r="F52" s="63"/>
      <c r="G52" s="25"/>
      <c r="H52" s="39"/>
      <c r="I52" s="43"/>
      <c r="J52" s="91" t="s">
        <v>50</v>
      </c>
      <c r="L52" s="37"/>
    </row>
    <row r="53" spans="1:12" s="10" customFormat="1" ht="16.5" customHeight="1" x14ac:dyDescent="0.15">
      <c r="A53" s="44"/>
      <c r="B53" s="30"/>
      <c r="C53" s="31"/>
      <c r="D53" s="92"/>
      <c r="E53" s="93"/>
      <c r="F53" s="94"/>
      <c r="G53" s="93"/>
      <c r="H53" s="93"/>
      <c r="I53" s="93"/>
      <c r="J53" s="95"/>
      <c r="L53" s="37"/>
    </row>
    <row r="54" spans="1:12" s="10" customFormat="1" ht="16.5" customHeight="1" x14ac:dyDescent="0.15">
      <c r="A54" s="18">
        <f>A51+1</f>
        <v>11</v>
      </c>
      <c r="B54" s="88">
        <f>MAX(B$8:B52)+1</f>
        <v>44256</v>
      </c>
      <c r="C54" s="19" t="str">
        <f>TEXT(B54,"ddd")</f>
        <v>Mon</v>
      </c>
      <c r="D54" s="14">
        <v>0.60416666666666663</v>
      </c>
      <c r="E54" s="33" t="s">
        <v>40</v>
      </c>
      <c r="F54" s="60" t="s">
        <v>48</v>
      </c>
      <c r="G54" s="37" t="s">
        <v>53</v>
      </c>
      <c r="H54" s="34"/>
      <c r="I54" s="96"/>
      <c r="J54" s="95"/>
      <c r="L54" s="37"/>
    </row>
    <row r="55" spans="1:12" s="10" customFormat="1" ht="16.5" customHeight="1" x14ac:dyDescent="0.15">
      <c r="A55" s="18"/>
      <c r="B55" s="88"/>
      <c r="C55" s="19"/>
      <c r="D55" s="14">
        <v>0.61458333333333337</v>
      </c>
      <c r="E55" s="33" t="s">
        <v>38</v>
      </c>
      <c r="F55" s="60" t="s">
        <v>47</v>
      </c>
      <c r="G55" s="37"/>
      <c r="H55" s="34"/>
      <c r="I55" s="96"/>
      <c r="J55" s="95"/>
      <c r="L55" s="37"/>
    </row>
    <row r="56" spans="1:12" s="10" customFormat="1" ht="16.5" customHeight="1" x14ac:dyDescent="0.15">
      <c r="A56" s="18"/>
      <c r="B56" s="88"/>
      <c r="C56" s="19"/>
      <c r="D56" s="14"/>
      <c r="E56" s="96"/>
      <c r="F56" s="97"/>
      <c r="G56" s="96"/>
      <c r="H56" s="34" t="s">
        <v>55</v>
      </c>
      <c r="I56" s="96"/>
      <c r="J56" s="95"/>
      <c r="L56" s="37"/>
    </row>
    <row r="57" spans="1:12" s="10" customFormat="1" ht="16.5" customHeight="1" x14ac:dyDescent="0.15">
      <c r="A57" s="45"/>
      <c r="B57" s="22"/>
      <c r="C57" s="23"/>
      <c r="D57" s="98"/>
      <c r="E57" s="99"/>
      <c r="F57" s="100"/>
      <c r="G57" s="99"/>
      <c r="H57" s="99"/>
      <c r="I57" s="99"/>
      <c r="J57" s="91" t="s">
        <v>44</v>
      </c>
      <c r="L57" s="37"/>
    </row>
    <row r="58" spans="1:12" s="10" customFormat="1" ht="16.5" customHeight="1" x14ac:dyDescent="0.15">
      <c r="A58" s="44"/>
      <c r="B58" s="30"/>
      <c r="C58" s="31"/>
      <c r="D58" s="101"/>
      <c r="E58" s="96"/>
      <c r="F58" s="97"/>
      <c r="G58" s="96"/>
      <c r="H58" s="96"/>
      <c r="I58" s="96"/>
      <c r="J58" s="95"/>
      <c r="L58" s="37"/>
    </row>
    <row r="59" spans="1:12" s="10" customFormat="1" ht="16.5" customHeight="1" x14ac:dyDescent="0.15">
      <c r="A59" s="18">
        <f>A54+1</f>
        <v>12</v>
      </c>
      <c r="B59" s="88">
        <f>MAX(B$8:B57)+1</f>
        <v>44257</v>
      </c>
      <c r="C59" s="19" t="str">
        <f>TEXT(B59,"ddd")</f>
        <v>Tue</v>
      </c>
      <c r="D59" s="14">
        <v>0.38541666666666669</v>
      </c>
      <c r="E59" s="15" t="s">
        <v>40</v>
      </c>
      <c r="F59" s="90" t="s">
        <v>43</v>
      </c>
      <c r="G59" s="37" t="s">
        <v>56</v>
      </c>
      <c r="H59" s="16"/>
      <c r="I59" s="17"/>
      <c r="J59" s="95"/>
      <c r="L59" s="37"/>
    </row>
    <row r="60" spans="1:12" s="10" customFormat="1" ht="16.5" customHeight="1" x14ac:dyDescent="0.15">
      <c r="A60" s="18"/>
      <c r="B60" s="12"/>
      <c r="C60" s="19"/>
      <c r="D60" s="14">
        <v>0.41666666666666669</v>
      </c>
      <c r="E60" s="15" t="s">
        <v>38</v>
      </c>
      <c r="F60" s="89" t="s">
        <v>39</v>
      </c>
      <c r="G60" s="15"/>
      <c r="H60" s="16"/>
      <c r="I60" s="17"/>
      <c r="J60" s="95"/>
      <c r="L60" s="37"/>
    </row>
    <row r="61" spans="1:12" s="10" customFormat="1" ht="16.5" customHeight="1" x14ac:dyDescent="0.15">
      <c r="A61" s="18"/>
      <c r="B61" s="12"/>
      <c r="C61" s="19"/>
      <c r="D61" s="14">
        <v>0.50347222222222221</v>
      </c>
      <c r="E61" s="15" t="s">
        <v>35</v>
      </c>
      <c r="F61" s="89" t="s">
        <v>39</v>
      </c>
      <c r="G61" s="37" t="s">
        <v>57</v>
      </c>
      <c r="H61" s="16"/>
      <c r="I61" s="17"/>
      <c r="J61" s="95"/>
      <c r="L61" s="37"/>
    </row>
    <row r="62" spans="1:12" s="10" customFormat="1" ht="16.5" customHeight="1" x14ac:dyDescent="0.15">
      <c r="A62" s="18"/>
      <c r="B62" s="12"/>
      <c r="C62" s="19"/>
      <c r="D62" s="14">
        <v>0.62152777777777779</v>
      </c>
      <c r="E62" s="15" t="s">
        <v>38</v>
      </c>
      <c r="F62" s="89" t="s">
        <v>36</v>
      </c>
      <c r="G62" s="37"/>
      <c r="H62" s="16"/>
      <c r="I62" s="17"/>
      <c r="J62" s="95"/>
      <c r="L62" s="37"/>
    </row>
    <row r="63" spans="1:12" s="10" customFormat="1" ht="16.5" customHeight="1" x14ac:dyDescent="0.15">
      <c r="A63" s="18"/>
      <c r="B63" s="12"/>
      <c r="C63" s="19"/>
      <c r="D63" s="14"/>
      <c r="E63" s="15"/>
      <c r="F63" s="89"/>
      <c r="G63" s="37"/>
      <c r="H63" s="34" t="s">
        <v>88</v>
      </c>
      <c r="I63" s="17"/>
      <c r="J63" s="95"/>
      <c r="L63" s="37"/>
    </row>
    <row r="64" spans="1:12" s="10" customFormat="1" ht="16.5" customHeight="1" x14ac:dyDescent="0.15">
      <c r="A64" s="18"/>
      <c r="B64" s="12"/>
      <c r="C64" s="19"/>
      <c r="D64" s="14"/>
      <c r="E64" s="15"/>
      <c r="F64" s="89"/>
      <c r="G64" s="37"/>
      <c r="H64" s="87" t="s">
        <v>89</v>
      </c>
      <c r="I64" s="17"/>
      <c r="J64" s="95"/>
      <c r="L64" s="37"/>
    </row>
    <row r="65" spans="1:12" s="10" customFormat="1" ht="16.5" customHeight="1" thickBot="1" x14ac:dyDescent="0.2">
      <c r="A65" s="47"/>
      <c r="B65" s="48"/>
      <c r="C65" s="49"/>
      <c r="D65" s="102"/>
      <c r="E65" s="103"/>
      <c r="F65" s="104"/>
      <c r="G65" s="103"/>
      <c r="H65" s="103"/>
      <c r="I65" s="103"/>
      <c r="J65" s="105"/>
      <c r="L65" s="37"/>
    </row>
    <row r="66" spans="1:12" ht="16.5" customHeight="1" x14ac:dyDescent="0.45"/>
    <row r="67" spans="1:12" ht="16.5" customHeight="1" x14ac:dyDescent="0.45">
      <c r="A67" s="109" t="s">
        <v>59</v>
      </c>
    </row>
    <row r="68" spans="1:12" ht="22.5" x14ac:dyDescent="0.5">
      <c r="A68" s="108" t="s">
        <v>81</v>
      </c>
    </row>
  </sheetData>
  <mergeCells count="6">
    <mergeCell ref="A3:J4"/>
    <mergeCell ref="A6:A7"/>
    <mergeCell ref="B6:C7"/>
    <mergeCell ref="D6:D7"/>
    <mergeCell ref="E6:F7"/>
    <mergeCell ref="G6:J7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65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FF9999"/>
    <pageSetUpPr fitToPage="1"/>
  </sheetPr>
  <dimension ref="A1:M69"/>
  <sheetViews>
    <sheetView workbookViewId="0"/>
  </sheetViews>
  <sheetFormatPr defaultColWidth="9" defaultRowHeight="19.5" x14ac:dyDescent="0.45"/>
  <cols>
    <col min="1" max="1" width="5.25" style="1" customWidth="1"/>
    <col min="2" max="2" width="11.375" style="2" customWidth="1"/>
    <col min="3" max="3" width="4.125" style="3" customWidth="1"/>
    <col min="4" max="4" width="10.25" style="4" customWidth="1"/>
    <col min="5" max="5" width="14.125" style="5" customWidth="1"/>
    <col min="6" max="6" width="3.375" style="5" customWidth="1"/>
    <col min="7" max="7" width="2.875" style="5" customWidth="1"/>
    <col min="8" max="8" width="26.75" style="5" customWidth="1"/>
    <col min="9" max="9" width="19.125" style="5" customWidth="1"/>
    <col min="10" max="10" width="13.5" style="67" customWidth="1"/>
    <col min="11" max="11" width="4.125" style="5" customWidth="1"/>
    <col min="12" max="12" width="2.125" style="5" customWidth="1"/>
    <col min="13" max="13" width="9" style="79"/>
    <col min="14" max="16384" width="9" style="5"/>
  </cols>
  <sheetData>
    <row r="1" spans="1:13" ht="21" customHeight="1" x14ac:dyDescent="0.45">
      <c r="J1" s="6"/>
      <c r="K1" s="41" t="s">
        <v>62</v>
      </c>
    </row>
    <row r="2" spans="1:13" ht="7.5" customHeight="1" x14ac:dyDescent="0.45">
      <c r="K2" s="8"/>
    </row>
    <row r="3" spans="1:13" s="9" customFormat="1" ht="27" customHeight="1" x14ac:dyDescent="0.15">
      <c r="A3" s="186" t="s">
        <v>64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M3" s="80"/>
    </row>
    <row r="4" spans="1:13" s="9" customFormat="1" ht="18" customHeight="1" thickBot="1" x14ac:dyDescent="0.2">
      <c r="A4" s="69"/>
      <c r="B4" s="69"/>
      <c r="C4" s="75"/>
      <c r="D4" s="75"/>
      <c r="E4" s="75"/>
      <c r="F4" s="75"/>
      <c r="G4" s="75"/>
      <c r="H4" s="75"/>
      <c r="I4" s="75"/>
      <c r="J4" s="75"/>
      <c r="K4" s="75"/>
      <c r="M4" s="80"/>
    </row>
    <row r="5" spans="1:13" s="67" customFormat="1" ht="21" customHeight="1" x14ac:dyDescent="0.45">
      <c r="A5" s="187" t="s">
        <v>0</v>
      </c>
      <c r="B5" s="189" t="s">
        <v>1</v>
      </c>
      <c r="C5" s="191" t="s">
        <v>2</v>
      </c>
      <c r="D5" s="223" t="s">
        <v>3</v>
      </c>
      <c r="E5" s="225" t="s">
        <v>4</v>
      </c>
      <c r="F5" s="226"/>
      <c r="G5" s="195" t="s">
        <v>20</v>
      </c>
      <c r="H5" s="195"/>
      <c r="I5" s="195"/>
      <c r="J5" s="195"/>
      <c r="K5" s="200"/>
      <c r="M5" s="76"/>
    </row>
    <row r="6" spans="1:13" s="67" customFormat="1" ht="21" customHeight="1" thickBot="1" x14ac:dyDescent="0.5">
      <c r="A6" s="188"/>
      <c r="B6" s="190"/>
      <c r="C6" s="192"/>
      <c r="D6" s="224"/>
      <c r="E6" s="227"/>
      <c r="F6" s="228"/>
      <c r="G6" s="197"/>
      <c r="H6" s="197"/>
      <c r="I6" s="197"/>
      <c r="J6" s="197"/>
      <c r="K6" s="202"/>
      <c r="M6" s="76"/>
    </row>
    <row r="7" spans="1:13" s="7" customFormat="1" ht="16.5" customHeight="1" thickTop="1" x14ac:dyDescent="0.15">
      <c r="A7" s="11"/>
      <c r="B7" s="12"/>
      <c r="C7" s="13"/>
      <c r="D7" s="14"/>
      <c r="E7" s="15"/>
      <c r="F7" s="60"/>
      <c r="G7" s="15"/>
      <c r="H7" s="16"/>
      <c r="I7" s="17"/>
      <c r="J7" s="68"/>
      <c r="K7" s="73"/>
      <c r="M7" s="77"/>
    </row>
    <row r="8" spans="1:13" s="7" customFormat="1" ht="16.5" customHeight="1" x14ac:dyDescent="0.15">
      <c r="A8" s="18">
        <v>1</v>
      </c>
      <c r="B8" s="12">
        <v>44246</v>
      </c>
      <c r="C8" s="19">
        <f>WEEKDAY(B8)</f>
        <v>6</v>
      </c>
      <c r="D8" s="14">
        <v>0.45833333333333331</v>
      </c>
      <c r="E8" s="20" t="s">
        <v>7</v>
      </c>
      <c r="F8" s="60" t="s">
        <v>8</v>
      </c>
      <c r="G8" s="37" t="s">
        <v>23</v>
      </c>
      <c r="H8" s="16"/>
      <c r="I8" s="17"/>
      <c r="J8" s="57"/>
      <c r="K8" s="71"/>
      <c r="M8" s="77"/>
    </row>
    <row r="9" spans="1:13" s="7" customFormat="1" ht="16.5" customHeight="1" x14ac:dyDescent="0.15">
      <c r="A9" s="18"/>
      <c r="B9" s="12"/>
      <c r="C9" s="19"/>
      <c r="D9" s="14">
        <v>0.65625</v>
      </c>
      <c r="E9" s="20" t="s">
        <v>25</v>
      </c>
      <c r="F9" s="60" t="s">
        <v>11</v>
      </c>
      <c r="G9" s="37"/>
      <c r="H9" s="16"/>
      <c r="I9" s="17"/>
      <c r="J9" s="57"/>
      <c r="K9" s="71"/>
      <c r="M9" s="77"/>
    </row>
    <row r="10" spans="1:13" s="7" customFormat="1" ht="16.5" customHeight="1" x14ac:dyDescent="0.15">
      <c r="A10" s="18"/>
      <c r="B10" s="12"/>
      <c r="C10" s="19"/>
      <c r="D10" s="83"/>
      <c r="E10" s="29"/>
      <c r="F10" s="60"/>
      <c r="G10" s="15"/>
      <c r="H10" s="16"/>
      <c r="I10" s="17"/>
      <c r="J10" s="57"/>
      <c r="K10" s="71"/>
      <c r="M10" s="77"/>
    </row>
    <row r="11" spans="1:13" s="7" customFormat="1" ht="16.5" customHeight="1" x14ac:dyDescent="0.15">
      <c r="A11" s="21"/>
      <c r="B11" s="22"/>
      <c r="C11" s="23"/>
      <c r="D11" s="24"/>
      <c r="E11" s="25"/>
      <c r="F11" s="61"/>
      <c r="G11" s="25"/>
      <c r="H11" s="26"/>
      <c r="I11" s="36"/>
      <c r="J11" s="55" t="s">
        <v>67</v>
      </c>
      <c r="K11" s="72" t="s">
        <v>21</v>
      </c>
      <c r="M11" s="77"/>
    </row>
    <row r="12" spans="1:13" s="7" customFormat="1" ht="16.5" customHeight="1" x14ac:dyDescent="0.15">
      <c r="A12" s="11"/>
      <c r="B12" s="30"/>
      <c r="C12" s="31"/>
      <c r="D12" s="14"/>
      <c r="E12" s="15"/>
      <c r="F12" s="60"/>
      <c r="G12" s="15"/>
      <c r="H12" s="16"/>
      <c r="I12" s="17"/>
      <c r="J12" s="15"/>
      <c r="K12" s="32"/>
      <c r="M12" s="77"/>
    </row>
    <row r="13" spans="1:13" s="7" customFormat="1" ht="16.5" customHeight="1" x14ac:dyDescent="0.15">
      <c r="A13" s="18">
        <f>A8+1</f>
        <v>2</v>
      </c>
      <c r="B13" s="12">
        <f>MAX(B7:B$11)+1</f>
        <v>44247</v>
      </c>
      <c r="C13" s="56">
        <f>WEEKDAY(B13)</f>
        <v>7</v>
      </c>
      <c r="D13" s="14">
        <v>0.3125</v>
      </c>
      <c r="E13" s="20" t="s">
        <v>25</v>
      </c>
      <c r="F13" s="60" t="s">
        <v>10</v>
      </c>
      <c r="G13" s="37" t="s">
        <v>65</v>
      </c>
      <c r="H13" s="34"/>
      <c r="I13" s="17"/>
      <c r="J13" s="15"/>
      <c r="K13" s="32"/>
      <c r="M13" s="78"/>
    </row>
    <row r="14" spans="1:13" s="7" customFormat="1" ht="16.5" customHeight="1" x14ac:dyDescent="0.15">
      <c r="A14" s="18"/>
      <c r="B14" s="12"/>
      <c r="C14" s="56"/>
      <c r="D14" s="14">
        <v>0.34097222222222223</v>
      </c>
      <c r="E14" s="29" t="s">
        <v>15</v>
      </c>
      <c r="F14" s="60" t="s">
        <v>9</v>
      </c>
      <c r="G14" s="15"/>
      <c r="H14" s="34"/>
      <c r="I14" s="17"/>
      <c r="J14" s="15"/>
      <c r="K14" s="32"/>
      <c r="M14" s="78"/>
    </row>
    <row r="15" spans="1:13" s="7" customFormat="1" ht="16.5" customHeight="1" x14ac:dyDescent="0.15">
      <c r="A15" s="11"/>
      <c r="B15" s="30"/>
      <c r="C15" s="107"/>
      <c r="D15" s="14"/>
      <c r="E15" s="33"/>
      <c r="F15" s="60"/>
      <c r="G15" s="37"/>
      <c r="H15" s="34" t="s">
        <v>73</v>
      </c>
      <c r="I15" s="17"/>
      <c r="J15" s="15"/>
      <c r="K15" s="32"/>
      <c r="M15" s="77"/>
    </row>
    <row r="16" spans="1:13" s="7" customFormat="1" ht="16.5" customHeight="1" x14ac:dyDescent="0.15">
      <c r="A16" s="11"/>
      <c r="B16" s="30"/>
      <c r="C16" s="107"/>
      <c r="D16" s="14"/>
      <c r="E16" s="33"/>
      <c r="F16" s="60"/>
      <c r="G16" s="15"/>
      <c r="H16" s="34" t="s">
        <v>70</v>
      </c>
      <c r="I16" s="17"/>
      <c r="J16" s="15"/>
      <c r="K16" s="32"/>
      <c r="M16" s="77"/>
    </row>
    <row r="17" spans="1:13" s="7" customFormat="1" ht="16.5" customHeight="1" x14ac:dyDescent="0.15">
      <c r="A17" s="11"/>
      <c r="B17" s="30"/>
      <c r="C17" s="107"/>
      <c r="D17" s="14"/>
      <c r="E17" s="33"/>
      <c r="F17" s="60"/>
      <c r="G17" s="15"/>
      <c r="H17" s="34"/>
      <c r="I17" s="17"/>
      <c r="J17" s="15"/>
      <c r="K17" s="32"/>
      <c r="M17" s="78"/>
    </row>
    <row r="18" spans="1:13" s="7" customFormat="1" ht="16.5" customHeight="1" x14ac:dyDescent="0.15">
      <c r="A18" s="35"/>
      <c r="B18" s="22"/>
      <c r="C18" s="70"/>
      <c r="D18" s="24"/>
      <c r="E18" s="25"/>
      <c r="F18" s="61"/>
      <c r="G18" s="25"/>
      <c r="H18" s="26"/>
      <c r="I18" s="36"/>
      <c r="J18" s="55" t="s">
        <v>26</v>
      </c>
      <c r="K18" s="72" t="s">
        <v>21</v>
      </c>
      <c r="M18" s="77"/>
    </row>
    <row r="19" spans="1:13" s="7" customFormat="1" ht="16.5" customHeight="1" x14ac:dyDescent="0.15">
      <c r="A19" s="11"/>
      <c r="B19" s="30"/>
      <c r="C19" s="107"/>
      <c r="D19" s="14"/>
      <c r="E19" s="15"/>
      <c r="F19" s="60"/>
      <c r="G19" s="15"/>
      <c r="H19" s="16"/>
      <c r="I19" s="17"/>
      <c r="J19" s="15"/>
      <c r="K19" s="32"/>
      <c r="M19" s="77"/>
    </row>
    <row r="20" spans="1:13" s="7" customFormat="1" ht="16.5" customHeight="1" x14ac:dyDescent="0.15">
      <c r="A20" s="18">
        <f>A13+1</f>
        <v>3</v>
      </c>
      <c r="B20" s="12">
        <f>MAX(B$7:B13)+1</f>
        <v>44248</v>
      </c>
      <c r="C20" s="56">
        <f>WEEKDAY(B20)</f>
        <v>1</v>
      </c>
      <c r="D20" s="14"/>
      <c r="E20" s="33"/>
      <c r="F20" s="60"/>
      <c r="G20" s="37"/>
      <c r="H20" s="34" t="s">
        <v>73</v>
      </c>
      <c r="I20" s="17"/>
      <c r="J20" s="15"/>
      <c r="K20" s="32"/>
      <c r="M20" s="77"/>
    </row>
    <row r="21" spans="1:13" s="7" customFormat="1" ht="16.5" customHeight="1" x14ac:dyDescent="0.15">
      <c r="A21" s="18"/>
      <c r="B21" s="12"/>
      <c r="C21" s="19"/>
      <c r="D21" s="14"/>
      <c r="E21" s="33"/>
      <c r="F21" s="60"/>
      <c r="G21" s="37"/>
      <c r="H21" s="34" t="s">
        <v>70</v>
      </c>
      <c r="I21" s="17"/>
      <c r="J21" s="15"/>
      <c r="K21" s="32"/>
      <c r="M21" s="77"/>
    </row>
    <row r="22" spans="1:13" s="7" customFormat="1" ht="16.5" customHeight="1" x14ac:dyDescent="0.15">
      <c r="A22" s="35"/>
      <c r="B22" s="22"/>
      <c r="C22" s="23"/>
      <c r="D22" s="24"/>
      <c r="E22" s="25"/>
      <c r="F22" s="61"/>
      <c r="G22" s="25"/>
      <c r="H22" s="26"/>
      <c r="I22" s="36"/>
      <c r="J22" s="55" t="s">
        <v>26</v>
      </c>
      <c r="K22" s="72" t="s">
        <v>21</v>
      </c>
      <c r="M22" s="77"/>
    </row>
    <row r="23" spans="1:13" s="7" customFormat="1" ht="16.5" customHeight="1" x14ac:dyDescent="0.15">
      <c r="A23" s="11"/>
      <c r="B23" s="30"/>
      <c r="C23" s="31"/>
      <c r="D23" s="14"/>
      <c r="E23" s="37"/>
      <c r="F23" s="62"/>
      <c r="G23" s="38"/>
      <c r="H23" s="28"/>
      <c r="I23" s="38"/>
      <c r="J23" s="15"/>
      <c r="K23" s="32"/>
      <c r="M23" s="77"/>
    </row>
    <row r="24" spans="1:13" s="7" customFormat="1" ht="16.5" customHeight="1" x14ac:dyDescent="0.15">
      <c r="A24" s="18">
        <f>A20+1</f>
        <v>4</v>
      </c>
      <c r="B24" s="12">
        <f>MAX(B$7:B20)+1</f>
        <v>44249</v>
      </c>
      <c r="C24" s="19">
        <f>WEEKDAY(B24)</f>
        <v>2</v>
      </c>
      <c r="D24" s="14"/>
      <c r="E24" s="33"/>
      <c r="F24" s="60"/>
      <c r="G24" s="15"/>
      <c r="H24" s="34" t="s">
        <v>73</v>
      </c>
      <c r="I24" s="37"/>
      <c r="J24" s="15"/>
      <c r="K24" s="32"/>
      <c r="M24" s="77"/>
    </row>
    <row r="25" spans="1:13" s="7" customFormat="1" ht="16.5" customHeight="1" x14ac:dyDescent="0.15">
      <c r="A25" s="18"/>
      <c r="B25" s="12"/>
      <c r="C25" s="19"/>
      <c r="D25" s="14"/>
      <c r="E25" s="33"/>
      <c r="F25" s="60"/>
      <c r="G25" s="15"/>
      <c r="H25" s="34" t="s">
        <v>70</v>
      </c>
      <c r="I25" s="37"/>
      <c r="J25" s="15"/>
      <c r="K25" s="32"/>
      <c r="M25" s="77"/>
    </row>
    <row r="26" spans="1:13" s="7" customFormat="1" ht="16.5" customHeight="1" x14ac:dyDescent="0.15">
      <c r="A26" s="35"/>
      <c r="B26" s="22"/>
      <c r="C26" s="23"/>
      <c r="D26" s="24"/>
      <c r="E26" s="25"/>
      <c r="F26" s="61"/>
      <c r="G26" s="43"/>
      <c r="H26" s="39"/>
      <c r="I26" s="43"/>
      <c r="J26" s="55" t="s">
        <v>26</v>
      </c>
      <c r="K26" s="27" t="s">
        <v>6</v>
      </c>
      <c r="M26" s="77"/>
    </row>
    <row r="27" spans="1:13" s="10" customFormat="1" ht="16.5" customHeight="1" x14ac:dyDescent="0.15">
      <c r="A27" s="40"/>
      <c r="B27" s="12"/>
      <c r="C27" s="13"/>
      <c r="D27" s="14"/>
      <c r="E27" s="37"/>
      <c r="F27" s="62"/>
      <c r="G27" s="15"/>
      <c r="H27" s="28"/>
      <c r="I27" s="41"/>
      <c r="J27" s="15"/>
      <c r="K27" s="32"/>
      <c r="M27" s="81"/>
    </row>
    <row r="28" spans="1:13" s="10" customFormat="1" ht="16.5" customHeight="1" x14ac:dyDescent="0.15">
      <c r="A28" s="18">
        <f>A24+1</f>
        <v>5</v>
      </c>
      <c r="B28" s="12">
        <f>MAX(B$7:B24)+1</f>
        <v>44250</v>
      </c>
      <c r="C28" s="56">
        <f>WEEKDAY(B28)</f>
        <v>3</v>
      </c>
      <c r="D28" s="14"/>
      <c r="E28" s="33"/>
      <c r="F28" s="62"/>
      <c r="G28" s="37"/>
      <c r="H28" s="34" t="s">
        <v>73</v>
      </c>
      <c r="I28" s="41"/>
      <c r="J28" s="15"/>
      <c r="K28" s="32"/>
      <c r="M28" s="81"/>
    </row>
    <row r="29" spans="1:13" s="10" customFormat="1" ht="16.5" customHeight="1" x14ac:dyDescent="0.15">
      <c r="A29" s="18"/>
      <c r="B29" s="12"/>
      <c r="C29" s="56"/>
      <c r="D29" s="14"/>
      <c r="E29" s="33"/>
      <c r="F29" s="62"/>
      <c r="G29" s="37"/>
      <c r="H29" s="34" t="s">
        <v>70</v>
      </c>
      <c r="I29" s="41"/>
      <c r="J29" s="15"/>
      <c r="K29" s="32"/>
      <c r="M29" s="81"/>
    </row>
    <row r="30" spans="1:13" s="10" customFormat="1" ht="16.5" customHeight="1" x14ac:dyDescent="0.15">
      <c r="A30" s="42"/>
      <c r="B30" s="22"/>
      <c r="C30" s="23"/>
      <c r="D30" s="24"/>
      <c r="E30" s="25"/>
      <c r="F30" s="61"/>
      <c r="G30" s="25"/>
      <c r="H30" s="39"/>
      <c r="I30" s="43"/>
      <c r="J30" s="55" t="s">
        <v>26</v>
      </c>
      <c r="K30" s="27" t="s">
        <v>6</v>
      </c>
      <c r="M30" s="81"/>
    </row>
    <row r="31" spans="1:13" s="10" customFormat="1" ht="16.5" customHeight="1" x14ac:dyDescent="0.15">
      <c r="A31" s="44"/>
      <c r="B31" s="30"/>
      <c r="C31" s="31"/>
      <c r="D31" s="14"/>
      <c r="E31" s="15"/>
      <c r="F31" s="60"/>
      <c r="G31" s="15"/>
      <c r="H31" s="28"/>
      <c r="I31" s="41"/>
      <c r="J31" s="15"/>
      <c r="K31" s="32"/>
      <c r="M31" s="81"/>
    </row>
    <row r="32" spans="1:13" s="10" customFormat="1" ht="16.5" customHeight="1" x14ac:dyDescent="0.15">
      <c r="A32" s="18">
        <f>A28+1</f>
        <v>6</v>
      </c>
      <c r="B32" s="12">
        <f>MAX(B$7:B30)+1</f>
        <v>44251</v>
      </c>
      <c r="C32" s="19">
        <f>WEEKDAY(B32)</f>
        <v>4</v>
      </c>
      <c r="D32" s="14"/>
      <c r="E32" s="20"/>
      <c r="F32" s="60"/>
      <c r="G32" s="37"/>
      <c r="H32" s="34" t="s">
        <v>73</v>
      </c>
      <c r="I32" s="41"/>
      <c r="J32" s="37"/>
      <c r="K32" s="58"/>
      <c r="M32" s="81"/>
    </row>
    <row r="33" spans="1:13" s="10" customFormat="1" ht="16.5" customHeight="1" x14ac:dyDescent="0.15">
      <c r="A33" s="18"/>
      <c r="B33" s="12"/>
      <c r="C33" s="19"/>
      <c r="D33" s="14"/>
      <c r="E33" s="20"/>
      <c r="F33" s="60"/>
      <c r="G33" s="37"/>
      <c r="H33" s="34" t="s">
        <v>70</v>
      </c>
      <c r="I33" s="41"/>
      <c r="J33" s="37"/>
      <c r="K33" s="58"/>
      <c r="M33" s="81"/>
    </row>
    <row r="34" spans="1:13" s="10" customFormat="1" ht="16.5" customHeight="1" x14ac:dyDescent="0.15">
      <c r="A34" s="45"/>
      <c r="B34" s="22"/>
      <c r="C34" s="23"/>
      <c r="D34" s="24"/>
      <c r="E34" s="46"/>
      <c r="F34" s="63"/>
      <c r="G34" s="25"/>
      <c r="H34" s="39"/>
      <c r="I34" s="43"/>
      <c r="J34" s="55" t="s">
        <v>69</v>
      </c>
      <c r="K34" s="27" t="s">
        <v>6</v>
      </c>
      <c r="M34" s="81"/>
    </row>
    <row r="35" spans="1:13" s="10" customFormat="1" ht="16.5" customHeight="1" x14ac:dyDescent="0.15">
      <c r="A35" s="40"/>
      <c r="B35" s="12"/>
      <c r="C35" s="13"/>
      <c r="D35" s="14"/>
      <c r="E35" s="37"/>
      <c r="F35" s="62"/>
      <c r="G35" s="15"/>
      <c r="H35" s="28"/>
      <c r="I35" s="41"/>
      <c r="J35" s="15"/>
      <c r="K35" s="32"/>
      <c r="M35" s="81"/>
    </row>
    <row r="36" spans="1:13" s="10" customFormat="1" ht="16.5" customHeight="1" x14ac:dyDescent="0.15">
      <c r="A36" s="18">
        <f>A32+1</f>
        <v>7</v>
      </c>
      <c r="B36" s="12">
        <f>MAX(B$7:B32)+1</f>
        <v>44252</v>
      </c>
      <c r="C36" s="19">
        <f>WEEKDAY(B36)</f>
        <v>5</v>
      </c>
      <c r="D36" s="14"/>
      <c r="E36" s="33"/>
      <c r="F36" s="62"/>
      <c r="G36" s="37"/>
      <c r="H36" s="34" t="s">
        <v>16</v>
      </c>
      <c r="I36" s="41"/>
      <c r="J36" s="15"/>
      <c r="K36" s="32"/>
      <c r="M36" s="81"/>
    </row>
    <row r="37" spans="1:13" s="10" customFormat="1" ht="16.5" customHeight="1" x14ac:dyDescent="0.15">
      <c r="A37" s="18"/>
      <c r="B37" s="12"/>
      <c r="C37" s="19"/>
      <c r="D37" s="14"/>
      <c r="E37" s="33"/>
      <c r="F37" s="62"/>
      <c r="G37" s="37"/>
      <c r="H37" s="34" t="s">
        <v>24</v>
      </c>
      <c r="I37" s="41"/>
      <c r="J37" s="15"/>
      <c r="K37" s="32"/>
      <c r="M37" s="81"/>
    </row>
    <row r="38" spans="1:13" s="10" customFormat="1" ht="16.5" customHeight="1" x14ac:dyDescent="0.15">
      <c r="A38" s="18"/>
      <c r="B38" s="12"/>
      <c r="C38" s="56"/>
      <c r="D38" s="14"/>
      <c r="E38" s="33"/>
      <c r="F38" s="62"/>
      <c r="G38" s="37"/>
      <c r="H38" s="34" t="s">
        <v>60</v>
      </c>
      <c r="I38" s="41"/>
      <c r="J38" s="15"/>
      <c r="K38" s="32"/>
      <c r="M38" s="81"/>
    </row>
    <row r="39" spans="1:13" s="10" customFormat="1" ht="16.5" customHeight="1" x14ac:dyDescent="0.15">
      <c r="A39" s="42"/>
      <c r="B39" s="22"/>
      <c r="C39" s="23"/>
      <c r="D39" s="24"/>
      <c r="E39" s="25"/>
      <c r="F39" s="61"/>
      <c r="G39" s="25"/>
      <c r="H39" s="39"/>
      <c r="I39" s="43"/>
      <c r="J39" s="55" t="s">
        <v>69</v>
      </c>
      <c r="K39" s="27" t="s">
        <v>6</v>
      </c>
      <c r="M39" s="81"/>
    </row>
    <row r="40" spans="1:13" s="10" customFormat="1" ht="16.5" customHeight="1" x14ac:dyDescent="0.15">
      <c r="A40" s="44"/>
      <c r="B40" s="30"/>
      <c r="C40" s="31"/>
      <c r="D40" s="14"/>
      <c r="E40" s="15"/>
      <c r="F40" s="66"/>
      <c r="G40" s="15"/>
      <c r="H40" s="28"/>
      <c r="I40" s="41"/>
      <c r="J40" s="15"/>
      <c r="K40" s="32"/>
      <c r="M40" s="81"/>
    </row>
    <row r="41" spans="1:13" s="10" customFormat="1" ht="16.5" customHeight="1" x14ac:dyDescent="0.15">
      <c r="A41" s="18">
        <f>A36+1</f>
        <v>8</v>
      </c>
      <c r="B41" s="12">
        <f>MAX(B$7:B39)+1</f>
        <v>44253</v>
      </c>
      <c r="C41" s="19">
        <f>WEEKDAY(B41)</f>
        <v>6</v>
      </c>
      <c r="D41" s="14"/>
      <c r="E41" s="33"/>
      <c r="F41" s="60"/>
      <c r="G41" s="37"/>
      <c r="H41" s="34" t="s">
        <v>60</v>
      </c>
      <c r="I41" s="41"/>
      <c r="J41" s="15"/>
      <c r="K41" s="32"/>
      <c r="M41" s="81"/>
    </row>
    <row r="42" spans="1:13" s="10" customFormat="1" ht="16.5" customHeight="1" x14ac:dyDescent="0.15">
      <c r="A42" s="45"/>
      <c r="B42" s="22"/>
      <c r="C42" s="23"/>
      <c r="D42" s="24"/>
      <c r="E42" s="46"/>
      <c r="F42" s="63"/>
      <c r="G42" s="25"/>
      <c r="H42" s="39"/>
      <c r="I42" s="43"/>
      <c r="J42" s="55" t="s">
        <v>26</v>
      </c>
      <c r="K42" s="27" t="s">
        <v>6</v>
      </c>
      <c r="M42" s="81"/>
    </row>
    <row r="43" spans="1:13" s="10" customFormat="1" ht="16.5" customHeight="1" x14ac:dyDescent="0.15">
      <c r="A43" s="44"/>
      <c r="B43" s="30"/>
      <c r="C43" s="31"/>
      <c r="D43" s="14"/>
      <c r="E43" s="15"/>
      <c r="F43" s="66"/>
      <c r="G43" s="15"/>
      <c r="H43" s="28"/>
      <c r="I43" s="41"/>
      <c r="J43" s="15"/>
      <c r="K43" s="32"/>
      <c r="M43" s="81"/>
    </row>
    <row r="44" spans="1:13" s="10" customFormat="1" ht="16.5" customHeight="1" x14ac:dyDescent="0.15">
      <c r="A44" s="18">
        <f>A41+1</f>
        <v>9</v>
      </c>
      <c r="B44" s="12">
        <f>MAX(B$7:B42)+1</f>
        <v>44254</v>
      </c>
      <c r="C44" s="56">
        <f>WEEKDAY(B44)</f>
        <v>7</v>
      </c>
      <c r="D44" s="14">
        <v>0.375</v>
      </c>
      <c r="E44" s="33" t="s">
        <v>17</v>
      </c>
      <c r="F44" s="60" t="s">
        <v>10</v>
      </c>
      <c r="G44" s="37" t="s">
        <v>66</v>
      </c>
      <c r="H44" s="34"/>
      <c r="I44" s="41"/>
      <c r="J44" s="15"/>
      <c r="K44" s="32"/>
      <c r="M44" s="81"/>
    </row>
    <row r="45" spans="1:13" s="10" customFormat="1" ht="16.5" customHeight="1" x14ac:dyDescent="0.15">
      <c r="A45" s="18"/>
      <c r="B45" s="12"/>
      <c r="C45" s="19"/>
      <c r="D45" s="14">
        <v>0.38541666666666669</v>
      </c>
      <c r="E45" s="33" t="s">
        <v>18</v>
      </c>
      <c r="F45" s="60" t="s">
        <v>11</v>
      </c>
      <c r="G45" s="15"/>
      <c r="H45" s="34"/>
      <c r="I45" s="41"/>
      <c r="J45" s="15"/>
      <c r="K45" s="32"/>
      <c r="M45" s="81"/>
    </row>
    <row r="46" spans="1:13" s="10" customFormat="1" ht="16.5" customHeight="1" x14ac:dyDescent="0.15">
      <c r="A46" s="18"/>
      <c r="B46" s="12"/>
      <c r="C46" s="19"/>
      <c r="D46" s="14"/>
      <c r="E46" s="33"/>
      <c r="F46" s="60"/>
      <c r="G46" s="15"/>
      <c r="H46" s="34" t="s">
        <v>22</v>
      </c>
      <c r="I46" s="41"/>
      <c r="J46" s="15"/>
      <c r="K46" s="32"/>
      <c r="M46" s="81"/>
    </row>
    <row r="47" spans="1:13" s="10" customFormat="1" ht="16.5" customHeight="1" x14ac:dyDescent="0.15">
      <c r="A47" s="18"/>
      <c r="B47" s="12"/>
      <c r="C47" s="19"/>
      <c r="D47" s="14"/>
      <c r="E47" s="33"/>
      <c r="F47" s="60"/>
      <c r="G47" s="15"/>
      <c r="H47" s="34" t="s">
        <v>60</v>
      </c>
      <c r="I47" s="41"/>
      <c r="J47" s="15"/>
      <c r="K47" s="32"/>
      <c r="M47" s="81"/>
    </row>
    <row r="48" spans="1:13" s="10" customFormat="1" ht="16.5" customHeight="1" x14ac:dyDescent="0.15">
      <c r="A48" s="45"/>
      <c r="B48" s="22"/>
      <c r="C48" s="23"/>
      <c r="D48" s="24"/>
      <c r="E48" s="46"/>
      <c r="F48" s="63"/>
      <c r="G48" s="25"/>
      <c r="H48" s="39"/>
      <c r="I48" s="43"/>
      <c r="J48" s="55" t="s">
        <v>19</v>
      </c>
      <c r="K48" s="27" t="s">
        <v>6</v>
      </c>
      <c r="M48" s="81"/>
    </row>
    <row r="49" spans="1:13" s="10" customFormat="1" ht="16.5" customHeight="1" x14ac:dyDescent="0.15">
      <c r="A49" s="44"/>
      <c r="B49" s="30"/>
      <c r="C49" s="31"/>
      <c r="D49" s="14"/>
      <c r="E49" s="15"/>
      <c r="F49" s="60"/>
      <c r="G49" s="15"/>
      <c r="H49" s="28"/>
      <c r="I49" s="41"/>
      <c r="J49" s="15"/>
      <c r="K49" s="32"/>
      <c r="M49" s="81"/>
    </row>
    <row r="50" spans="1:13" s="10" customFormat="1" ht="16.5" customHeight="1" x14ac:dyDescent="0.15">
      <c r="A50" s="18">
        <f>A44+1</f>
        <v>10</v>
      </c>
      <c r="B50" s="12">
        <f>MAX(B$7:B48)+1</f>
        <v>44255</v>
      </c>
      <c r="C50" s="56">
        <f>WEEKDAY(B50)</f>
        <v>1</v>
      </c>
      <c r="D50" s="14"/>
      <c r="E50" s="20"/>
      <c r="F50" s="60"/>
      <c r="G50" s="37"/>
      <c r="H50" s="34" t="s">
        <v>60</v>
      </c>
      <c r="I50" s="41"/>
      <c r="J50" s="37"/>
      <c r="K50" s="58"/>
      <c r="M50" s="81"/>
    </row>
    <row r="51" spans="1:13" s="10" customFormat="1" ht="16.5" customHeight="1" x14ac:dyDescent="0.15">
      <c r="A51" s="45"/>
      <c r="B51" s="22"/>
      <c r="C51" s="23"/>
      <c r="D51" s="24"/>
      <c r="E51" s="46"/>
      <c r="F51" s="63"/>
      <c r="G51" s="25"/>
      <c r="H51" s="39"/>
      <c r="I51" s="43"/>
      <c r="J51" s="55" t="s">
        <v>19</v>
      </c>
      <c r="K51" s="27" t="s">
        <v>6</v>
      </c>
      <c r="M51" s="81"/>
    </row>
    <row r="52" spans="1:13" s="10" customFormat="1" ht="16.5" customHeight="1" x14ac:dyDescent="0.15">
      <c r="A52" s="44"/>
      <c r="B52" s="30"/>
      <c r="C52" s="31"/>
      <c r="D52" s="14"/>
      <c r="E52" s="15"/>
      <c r="F52" s="60"/>
      <c r="G52" s="15"/>
      <c r="H52" s="28"/>
      <c r="I52" s="41"/>
      <c r="J52" s="15"/>
      <c r="K52" s="74"/>
      <c r="M52" s="81"/>
    </row>
    <row r="53" spans="1:13" s="10" customFormat="1" ht="16.5" customHeight="1" x14ac:dyDescent="0.15">
      <c r="A53" s="18">
        <f>A50+1</f>
        <v>11</v>
      </c>
      <c r="B53" s="12">
        <f>MAX(B$7:B51)+1</f>
        <v>44256</v>
      </c>
      <c r="C53" s="19">
        <f>WEEKDAY(B53)</f>
        <v>2</v>
      </c>
      <c r="D53" s="14"/>
      <c r="E53" s="33"/>
      <c r="F53" s="60"/>
      <c r="G53" s="37"/>
      <c r="H53" s="34" t="s">
        <v>60</v>
      </c>
      <c r="I53" s="41"/>
      <c r="J53" s="15"/>
      <c r="K53" s="32"/>
      <c r="M53" s="81"/>
    </row>
    <row r="54" spans="1:13" s="10" customFormat="1" ht="16.5" customHeight="1" x14ac:dyDescent="0.15">
      <c r="A54" s="18"/>
      <c r="B54" s="12"/>
      <c r="C54" s="56"/>
      <c r="D54" s="14">
        <v>0.60416666666666663</v>
      </c>
      <c r="E54" s="33" t="s">
        <v>18</v>
      </c>
      <c r="F54" s="60" t="s">
        <v>10</v>
      </c>
      <c r="G54" s="37" t="s">
        <v>28</v>
      </c>
      <c r="H54" s="34"/>
      <c r="I54" s="41"/>
      <c r="J54" s="15"/>
      <c r="K54" s="32"/>
      <c r="M54" s="81"/>
    </row>
    <row r="55" spans="1:13" s="10" customFormat="1" ht="16.5" customHeight="1" x14ac:dyDescent="0.15">
      <c r="A55" s="18"/>
      <c r="B55" s="12"/>
      <c r="C55" s="19"/>
      <c r="D55" s="14">
        <v>0.61458333333333337</v>
      </c>
      <c r="E55" s="33" t="s">
        <v>17</v>
      </c>
      <c r="F55" s="60" t="s">
        <v>11</v>
      </c>
      <c r="G55" s="15"/>
      <c r="H55" s="34"/>
      <c r="I55" s="41"/>
      <c r="J55" s="15"/>
      <c r="K55" s="32"/>
      <c r="M55" s="81"/>
    </row>
    <row r="56" spans="1:13" s="10" customFormat="1" ht="16.5" customHeight="1" x14ac:dyDescent="0.15">
      <c r="A56" s="18"/>
      <c r="B56" s="12"/>
      <c r="C56" s="19"/>
      <c r="D56" s="14"/>
      <c r="E56" s="33"/>
      <c r="F56" s="60"/>
      <c r="G56" s="15"/>
      <c r="H56" s="34" t="s">
        <v>30</v>
      </c>
      <c r="I56" s="41"/>
      <c r="J56" s="15"/>
      <c r="K56" s="32"/>
      <c r="M56" s="82"/>
    </row>
    <row r="57" spans="1:13" s="10" customFormat="1" ht="16.5" customHeight="1" x14ac:dyDescent="0.15">
      <c r="A57" s="18"/>
      <c r="B57" s="12"/>
      <c r="C57" s="19"/>
      <c r="D57" s="14"/>
      <c r="E57" s="33"/>
      <c r="F57" s="60"/>
      <c r="G57" s="15"/>
      <c r="H57" s="34"/>
      <c r="I57" s="41"/>
      <c r="J57" s="15"/>
      <c r="K57" s="32"/>
      <c r="M57" s="81"/>
    </row>
    <row r="58" spans="1:13" s="10" customFormat="1" ht="16.5" customHeight="1" x14ac:dyDescent="0.15">
      <c r="A58" s="45"/>
      <c r="B58" s="22"/>
      <c r="C58" s="23"/>
      <c r="D58" s="24"/>
      <c r="E58" s="25"/>
      <c r="F58" s="61"/>
      <c r="G58" s="25"/>
      <c r="H58" s="39"/>
      <c r="I58" s="43"/>
      <c r="J58" s="55" t="s">
        <v>26</v>
      </c>
      <c r="K58" s="27" t="s">
        <v>6</v>
      </c>
      <c r="M58" s="81"/>
    </row>
    <row r="59" spans="1:13" s="10" customFormat="1" ht="16.5" customHeight="1" x14ac:dyDescent="0.15">
      <c r="A59" s="44"/>
      <c r="B59" s="30"/>
      <c r="C59" s="31"/>
      <c r="D59" s="14"/>
      <c r="E59" s="28"/>
      <c r="F59" s="60"/>
      <c r="G59" s="15"/>
      <c r="H59" s="28"/>
      <c r="I59" s="41"/>
      <c r="J59" s="15"/>
      <c r="K59" s="74"/>
      <c r="M59" s="81"/>
    </row>
    <row r="60" spans="1:13" s="10" customFormat="1" ht="16.5" customHeight="1" x14ac:dyDescent="0.15">
      <c r="A60" s="18">
        <f>A53+1</f>
        <v>12</v>
      </c>
      <c r="B60" s="12">
        <f>MAX(B$7:B58)+1</f>
        <v>44257</v>
      </c>
      <c r="C60" s="19">
        <f>WEEKDAY(B60)</f>
        <v>3</v>
      </c>
      <c r="D60" s="14">
        <v>0.38541666666666669</v>
      </c>
      <c r="E60" s="29" t="s">
        <v>26</v>
      </c>
      <c r="F60" s="64" t="s">
        <v>12</v>
      </c>
      <c r="G60" s="37" t="s">
        <v>29</v>
      </c>
      <c r="H60" s="34"/>
      <c r="I60" s="59"/>
      <c r="J60" s="37"/>
      <c r="K60" s="32"/>
      <c r="M60" s="81"/>
    </row>
    <row r="61" spans="1:13" s="10" customFormat="1" ht="16.5" customHeight="1" x14ac:dyDescent="0.15">
      <c r="A61" s="18"/>
      <c r="B61" s="12"/>
      <c r="C61" s="19"/>
      <c r="D61" s="14">
        <v>0.41319444444444442</v>
      </c>
      <c r="E61" s="29" t="s">
        <v>25</v>
      </c>
      <c r="F61" s="64" t="s">
        <v>11</v>
      </c>
      <c r="G61" s="37"/>
      <c r="H61" s="34"/>
      <c r="I61" s="59"/>
      <c r="J61" s="37"/>
      <c r="K61" s="32"/>
      <c r="M61" s="81"/>
    </row>
    <row r="62" spans="1:13" s="10" customFormat="1" ht="16.5" customHeight="1" x14ac:dyDescent="0.15">
      <c r="A62" s="18"/>
      <c r="B62" s="12"/>
      <c r="C62" s="19"/>
      <c r="D62" s="14">
        <v>0.5</v>
      </c>
      <c r="E62" s="29" t="s">
        <v>25</v>
      </c>
      <c r="F62" s="64" t="s">
        <v>10</v>
      </c>
      <c r="G62" s="37" t="s">
        <v>27</v>
      </c>
      <c r="H62" s="34"/>
      <c r="I62" s="59"/>
      <c r="J62" s="37"/>
      <c r="K62" s="32"/>
      <c r="M62" s="81"/>
    </row>
    <row r="63" spans="1:13" s="10" customFormat="1" ht="16.5" customHeight="1" x14ac:dyDescent="0.15">
      <c r="A63" s="18"/>
      <c r="B63" s="12"/>
      <c r="C63" s="19"/>
      <c r="D63" s="14">
        <v>0.62152777777777779</v>
      </c>
      <c r="E63" s="29" t="s">
        <v>5</v>
      </c>
      <c r="F63" s="64" t="s">
        <v>13</v>
      </c>
      <c r="G63" s="15"/>
      <c r="H63" s="28"/>
      <c r="I63" s="59"/>
      <c r="J63" s="37"/>
      <c r="K63" s="32"/>
      <c r="M63" s="81"/>
    </row>
    <row r="64" spans="1:13" s="10" customFormat="1" ht="16.5" customHeight="1" x14ac:dyDescent="0.15">
      <c r="A64" s="18"/>
      <c r="B64" s="12"/>
      <c r="C64" s="19"/>
      <c r="D64" s="14"/>
      <c r="E64" s="33"/>
      <c r="F64" s="64"/>
      <c r="G64" s="15"/>
      <c r="H64" s="28" t="s">
        <v>74</v>
      </c>
      <c r="I64" s="59"/>
      <c r="J64" s="37"/>
      <c r="K64" s="32"/>
      <c r="M64" s="81"/>
    </row>
    <row r="65" spans="1:13" s="10" customFormat="1" ht="16.5" customHeight="1" x14ac:dyDescent="0.15">
      <c r="A65" s="18"/>
      <c r="B65" s="12"/>
      <c r="C65" s="19"/>
      <c r="D65" s="14"/>
      <c r="E65" s="33"/>
      <c r="F65" s="64"/>
      <c r="G65" s="15"/>
      <c r="H65" s="28" t="s">
        <v>75</v>
      </c>
      <c r="I65" s="59"/>
      <c r="J65" s="37"/>
      <c r="K65" s="32"/>
      <c r="M65" s="81"/>
    </row>
    <row r="66" spans="1:13" s="10" customFormat="1" ht="16.5" customHeight="1" thickBot="1" x14ac:dyDescent="0.2">
      <c r="A66" s="47"/>
      <c r="B66" s="48"/>
      <c r="C66" s="49"/>
      <c r="D66" s="50"/>
      <c r="E66" s="51"/>
      <c r="F66" s="65"/>
      <c r="G66" s="51"/>
      <c r="H66" s="52"/>
      <c r="I66" s="53"/>
      <c r="J66" s="51"/>
      <c r="K66" s="54"/>
      <c r="M66" s="81"/>
    </row>
    <row r="67" spans="1:13" ht="16.5" customHeight="1" x14ac:dyDescent="0.45"/>
    <row r="68" spans="1:13" s="2" customFormat="1" ht="21.75" customHeight="1" x14ac:dyDescent="0.45">
      <c r="A68" s="106" t="s">
        <v>14</v>
      </c>
      <c r="C68" s="3"/>
      <c r="D68" s="4"/>
      <c r="E68" s="5"/>
      <c r="F68" s="5"/>
      <c r="G68" s="5"/>
      <c r="H68" s="5"/>
      <c r="I68" s="5"/>
      <c r="J68" s="67"/>
      <c r="K68" s="5"/>
      <c r="L68" s="5"/>
      <c r="M68" s="79"/>
    </row>
    <row r="69" spans="1:13" ht="22.5" customHeight="1" x14ac:dyDescent="0.5">
      <c r="A69" s="108" t="s">
        <v>68</v>
      </c>
    </row>
  </sheetData>
  <mergeCells count="7">
    <mergeCell ref="A3:K3"/>
    <mergeCell ref="A5:A6"/>
    <mergeCell ref="B5:B6"/>
    <mergeCell ref="C5:C6"/>
    <mergeCell ref="D5:D6"/>
    <mergeCell ref="E5:F6"/>
    <mergeCell ref="G5:K6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7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9999"/>
    <pageSetUpPr fitToPage="1"/>
  </sheetPr>
  <dimension ref="A1:L67"/>
  <sheetViews>
    <sheetView workbookViewId="0"/>
  </sheetViews>
  <sheetFormatPr defaultColWidth="9" defaultRowHeight="19.5" x14ac:dyDescent="0.45"/>
  <cols>
    <col min="1" max="1" width="5.5" style="1" customWidth="1"/>
    <col min="2" max="2" width="11.25" style="2" customWidth="1"/>
    <col min="3" max="3" width="8" style="3" customWidth="1"/>
    <col min="4" max="4" width="10.625" style="4" customWidth="1"/>
    <col min="5" max="5" width="6.625" style="5" customWidth="1"/>
    <col min="6" max="6" width="11.25" style="5" customWidth="1"/>
    <col min="7" max="7" width="2.625" style="5" customWidth="1"/>
    <col min="8" max="8" width="3.75" style="5" customWidth="1"/>
    <col min="9" max="9" width="47.625" style="5" customWidth="1"/>
    <col min="10" max="10" width="30.625" style="5" customWidth="1"/>
    <col min="11" max="11" width="2.125" style="5" customWidth="1"/>
    <col min="12" max="12" width="9" style="85"/>
    <col min="13" max="16384" width="9" style="5"/>
  </cols>
  <sheetData>
    <row r="1" spans="1:12" ht="20.25" customHeight="1" x14ac:dyDescent="0.45">
      <c r="J1" s="84" t="s">
        <v>63</v>
      </c>
    </row>
    <row r="2" spans="1:12" ht="7.5" customHeight="1" x14ac:dyDescent="0.45">
      <c r="J2" s="8"/>
    </row>
    <row r="3" spans="1:12" s="9" customFormat="1" ht="27" customHeight="1" x14ac:dyDescent="0.15">
      <c r="A3" s="229" t="s">
        <v>82</v>
      </c>
      <c r="B3" s="230"/>
      <c r="C3" s="230"/>
      <c r="D3" s="230"/>
      <c r="E3" s="230"/>
      <c r="F3" s="230"/>
      <c r="G3" s="230"/>
      <c r="H3" s="230"/>
      <c r="I3" s="230"/>
      <c r="J3" s="230"/>
      <c r="K3" s="86"/>
      <c r="L3" s="87"/>
    </row>
    <row r="4" spans="1:12" s="9" customFormat="1" ht="27" customHeight="1" x14ac:dyDescent="0.1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86"/>
      <c r="L4" s="87"/>
    </row>
    <row r="5" spans="1:12" s="9" customFormat="1" ht="18" customHeight="1" thickBot="1" x14ac:dyDescent="0.2">
      <c r="A5" s="69"/>
      <c r="B5" s="69"/>
      <c r="C5" s="75"/>
      <c r="D5" s="75"/>
      <c r="E5" s="75"/>
      <c r="F5" s="75"/>
      <c r="G5" s="75"/>
      <c r="H5" s="75"/>
      <c r="I5" s="75"/>
      <c r="J5" s="75"/>
      <c r="L5" s="87"/>
    </row>
    <row r="6" spans="1:12" s="67" customFormat="1" ht="21" customHeight="1" x14ac:dyDescent="0.45">
      <c r="A6" s="187"/>
      <c r="B6" s="199" t="s">
        <v>31</v>
      </c>
      <c r="C6" s="196"/>
      <c r="D6" s="223" t="s">
        <v>32</v>
      </c>
      <c r="E6" s="225" t="s">
        <v>33</v>
      </c>
      <c r="F6" s="226"/>
      <c r="G6" s="195" t="s">
        <v>34</v>
      </c>
      <c r="H6" s="195"/>
      <c r="I6" s="195"/>
      <c r="J6" s="200"/>
      <c r="L6" s="85"/>
    </row>
    <row r="7" spans="1:12" s="67" customFormat="1" ht="21" customHeight="1" thickBot="1" x14ac:dyDescent="0.5">
      <c r="A7" s="188"/>
      <c r="B7" s="201"/>
      <c r="C7" s="198"/>
      <c r="D7" s="224"/>
      <c r="E7" s="227"/>
      <c r="F7" s="228"/>
      <c r="G7" s="197"/>
      <c r="H7" s="197"/>
      <c r="I7" s="197"/>
      <c r="J7" s="202"/>
      <c r="L7" s="85"/>
    </row>
    <row r="8" spans="1:12" s="7" customFormat="1" ht="16.5" customHeight="1" thickTop="1" x14ac:dyDescent="0.15">
      <c r="A8" s="11"/>
      <c r="B8" s="12"/>
      <c r="C8" s="13"/>
      <c r="D8" s="14"/>
      <c r="E8" s="15"/>
      <c r="F8" s="60"/>
      <c r="G8" s="15"/>
      <c r="H8" s="16"/>
      <c r="I8" s="17"/>
      <c r="J8" s="73"/>
      <c r="L8" s="37"/>
    </row>
    <row r="9" spans="1:12" s="7" customFormat="1" ht="16.5" customHeight="1" x14ac:dyDescent="0.15">
      <c r="A9" s="18">
        <v>1</v>
      </c>
      <c r="B9" s="88">
        <v>44246</v>
      </c>
      <c r="C9" s="19" t="str">
        <f>TEXT(B9,"ddd")</f>
        <v>Fri</v>
      </c>
      <c r="D9" s="14">
        <v>0.45833333333333331</v>
      </c>
      <c r="E9" s="15" t="s">
        <v>35</v>
      </c>
      <c r="F9" s="89" t="s">
        <v>36</v>
      </c>
      <c r="G9" s="37" t="s">
        <v>37</v>
      </c>
      <c r="H9" s="34"/>
      <c r="I9" s="17"/>
      <c r="J9" s="71"/>
      <c r="L9" s="37"/>
    </row>
    <row r="10" spans="1:12" s="7" customFormat="1" ht="16.5" customHeight="1" x14ac:dyDescent="0.15">
      <c r="A10" s="18"/>
      <c r="B10" s="12"/>
      <c r="C10" s="19"/>
      <c r="D10" s="14">
        <v>0.65277777777777779</v>
      </c>
      <c r="E10" s="15" t="s">
        <v>38</v>
      </c>
      <c r="F10" s="89" t="s">
        <v>39</v>
      </c>
      <c r="G10" s="37"/>
      <c r="H10" s="16"/>
      <c r="I10" s="17"/>
      <c r="J10" s="71"/>
      <c r="L10" s="37"/>
    </row>
    <row r="11" spans="1:12" s="7" customFormat="1" ht="16.5" customHeight="1" x14ac:dyDescent="0.15">
      <c r="A11" s="21"/>
      <c r="B11" s="22"/>
      <c r="C11" s="23"/>
      <c r="D11" s="24"/>
      <c r="E11" s="25"/>
      <c r="F11" s="61"/>
      <c r="G11" s="25"/>
      <c r="H11" s="26"/>
      <c r="I11" s="36"/>
      <c r="J11" s="91" t="s">
        <v>76</v>
      </c>
      <c r="L11" s="37"/>
    </row>
    <row r="12" spans="1:12" s="7" customFormat="1" ht="16.5" customHeight="1" x14ac:dyDescent="0.15">
      <c r="A12" s="11"/>
      <c r="B12" s="30"/>
      <c r="C12" s="31"/>
      <c r="D12" s="14"/>
      <c r="E12" s="15"/>
      <c r="F12" s="60"/>
      <c r="G12" s="15"/>
      <c r="H12" s="16"/>
      <c r="I12" s="17"/>
      <c r="J12" s="32"/>
      <c r="L12" s="37"/>
    </row>
    <row r="13" spans="1:12" s="7" customFormat="1" ht="16.5" customHeight="1" x14ac:dyDescent="0.15">
      <c r="A13" s="18">
        <f>A9+1</f>
        <v>2</v>
      </c>
      <c r="B13" s="88">
        <f>MAX(B8:B$11)+1</f>
        <v>44247</v>
      </c>
      <c r="C13" s="56" t="str">
        <f>TEXT(B13,"ddd")</f>
        <v>Sat</v>
      </c>
      <c r="D13" s="14">
        <v>0.70138888888888884</v>
      </c>
      <c r="E13" s="15" t="s">
        <v>40</v>
      </c>
      <c r="F13" s="89" t="s">
        <v>39</v>
      </c>
      <c r="G13" s="37" t="s">
        <v>41</v>
      </c>
      <c r="H13" s="34"/>
      <c r="I13" s="17"/>
      <c r="J13" s="32"/>
      <c r="L13" s="37"/>
    </row>
    <row r="14" spans="1:12" s="7" customFormat="1" ht="16.5" customHeight="1" x14ac:dyDescent="0.15">
      <c r="A14" s="18"/>
      <c r="B14" s="12"/>
      <c r="C14" s="19"/>
      <c r="D14" s="14">
        <v>0.72986111111111107</v>
      </c>
      <c r="E14" s="15" t="s">
        <v>38</v>
      </c>
      <c r="F14" s="90" t="s">
        <v>43</v>
      </c>
      <c r="G14" s="15"/>
      <c r="H14" s="34"/>
      <c r="I14" s="17"/>
      <c r="J14" s="32"/>
      <c r="L14" s="37"/>
    </row>
    <row r="15" spans="1:12" s="7" customFormat="1" ht="16.5" customHeight="1" x14ac:dyDescent="0.15">
      <c r="A15" s="18"/>
      <c r="B15" s="12"/>
      <c r="C15" s="19"/>
      <c r="D15" s="14"/>
      <c r="E15" s="33"/>
      <c r="F15" s="60"/>
      <c r="G15" s="37"/>
      <c r="H15" s="34" t="s">
        <v>78</v>
      </c>
      <c r="I15" s="17"/>
      <c r="J15" s="32"/>
      <c r="L15" s="37"/>
    </row>
    <row r="16" spans="1:12" s="7" customFormat="1" ht="16.5" customHeight="1" x14ac:dyDescent="0.15">
      <c r="A16" s="18"/>
      <c r="B16" s="12"/>
      <c r="C16" s="19"/>
      <c r="D16" s="14"/>
      <c r="E16" s="33"/>
      <c r="F16" s="60"/>
      <c r="G16" s="37"/>
      <c r="H16" s="34" t="s">
        <v>79</v>
      </c>
      <c r="I16" s="17"/>
      <c r="J16" s="32"/>
      <c r="L16" s="37"/>
    </row>
    <row r="17" spans="1:12" s="7" customFormat="1" ht="16.5" customHeight="1" x14ac:dyDescent="0.15">
      <c r="A17" s="18"/>
      <c r="B17" s="12"/>
      <c r="C17" s="19"/>
      <c r="D17" s="14"/>
      <c r="E17" s="33"/>
      <c r="F17" s="60"/>
      <c r="G17" s="15"/>
      <c r="H17" s="34"/>
      <c r="I17" s="17"/>
      <c r="J17" s="32"/>
      <c r="L17" s="37"/>
    </row>
    <row r="18" spans="1:12" s="7" customFormat="1" ht="16.5" customHeight="1" x14ac:dyDescent="0.15">
      <c r="A18" s="35"/>
      <c r="B18" s="22"/>
      <c r="C18" s="23"/>
      <c r="D18" s="24"/>
      <c r="E18" s="25"/>
      <c r="F18" s="61"/>
      <c r="G18" s="25"/>
      <c r="H18" s="26"/>
      <c r="I18" s="36"/>
      <c r="J18" s="91" t="s">
        <v>80</v>
      </c>
      <c r="L18" s="37"/>
    </row>
    <row r="19" spans="1:12" s="7" customFormat="1" ht="16.5" customHeight="1" x14ac:dyDescent="0.15">
      <c r="A19" s="11"/>
      <c r="B19" s="30"/>
      <c r="C19" s="31"/>
      <c r="D19" s="14"/>
      <c r="E19" s="15"/>
      <c r="F19" s="60"/>
      <c r="G19" s="15"/>
      <c r="H19" s="16"/>
      <c r="I19" s="17"/>
      <c r="J19" s="32"/>
      <c r="L19" s="37"/>
    </row>
    <row r="20" spans="1:12" s="7" customFormat="1" ht="16.5" customHeight="1" x14ac:dyDescent="0.15">
      <c r="A20" s="18">
        <f>A13+1</f>
        <v>3</v>
      </c>
      <c r="B20" s="88">
        <f>MAX(B$8:B18)+1</f>
        <v>44248</v>
      </c>
      <c r="C20" s="56" t="str">
        <f>TEXT(B20,"ddd")</f>
        <v>Sun</v>
      </c>
      <c r="D20" s="14"/>
      <c r="E20" s="33"/>
      <c r="F20" s="60"/>
      <c r="G20" s="37"/>
      <c r="H20" s="34" t="s">
        <v>78</v>
      </c>
      <c r="I20" s="17"/>
      <c r="J20" s="32"/>
      <c r="L20" s="87"/>
    </row>
    <row r="21" spans="1:12" s="7" customFormat="1" ht="16.5" customHeight="1" x14ac:dyDescent="0.15">
      <c r="A21" s="18"/>
      <c r="B21" s="88"/>
      <c r="C21" s="56"/>
      <c r="D21" s="14"/>
      <c r="E21" s="33"/>
      <c r="F21" s="60"/>
      <c r="G21" s="37"/>
      <c r="H21" s="34" t="s">
        <v>79</v>
      </c>
      <c r="I21" s="17"/>
      <c r="J21" s="32"/>
      <c r="L21" s="87"/>
    </row>
    <row r="22" spans="1:12" s="7" customFormat="1" ht="16.5" customHeight="1" x14ac:dyDescent="0.15">
      <c r="A22" s="35"/>
      <c r="B22" s="22"/>
      <c r="C22" s="23"/>
      <c r="D22" s="24"/>
      <c r="E22" s="25"/>
      <c r="F22" s="61"/>
      <c r="G22" s="25"/>
      <c r="H22" s="26"/>
      <c r="I22" s="36"/>
      <c r="J22" s="91" t="s">
        <v>80</v>
      </c>
      <c r="L22" s="37"/>
    </row>
    <row r="23" spans="1:12" s="7" customFormat="1" ht="16.5" customHeight="1" x14ac:dyDescent="0.15">
      <c r="A23" s="11"/>
      <c r="B23" s="30"/>
      <c r="C23" s="31"/>
      <c r="D23" s="14"/>
      <c r="E23" s="15"/>
      <c r="F23" s="60"/>
      <c r="G23" s="15"/>
      <c r="H23" s="16"/>
      <c r="I23" s="17"/>
      <c r="J23" s="32"/>
      <c r="L23" s="37"/>
    </row>
    <row r="24" spans="1:12" s="7" customFormat="1" ht="16.5" customHeight="1" x14ac:dyDescent="0.15">
      <c r="A24" s="18">
        <f>A20+1</f>
        <v>4</v>
      </c>
      <c r="B24" s="88">
        <f>MAX(B$8:B22)+1</f>
        <v>44249</v>
      </c>
      <c r="C24" s="19" t="str">
        <f>TEXT(B24,"ddd")</f>
        <v>Mon</v>
      </c>
      <c r="D24" s="14"/>
      <c r="E24" s="33"/>
      <c r="F24" s="60"/>
      <c r="G24" s="37"/>
      <c r="H24" s="34" t="s">
        <v>78</v>
      </c>
      <c r="I24" s="17"/>
      <c r="J24" s="32"/>
      <c r="L24" s="37"/>
    </row>
    <row r="25" spans="1:12" s="7" customFormat="1" ht="16.5" customHeight="1" x14ac:dyDescent="0.15">
      <c r="A25" s="18"/>
      <c r="B25" s="88"/>
      <c r="C25" s="19"/>
      <c r="D25" s="14"/>
      <c r="E25" s="33"/>
      <c r="F25" s="60"/>
      <c r="G25" s="37"/>
      <c r="H25" s="34" t="s">
        <v>79</v>
      </c>
      <c r="I25" s="17"/>
      <c r="J25" s="32"/>
      <c r="L25" s="37"/>
    </row>
    <row r="26" spans="1:12" s="7" customFormat="1" ht="16.5" customHeight="1" x14ac:dyDescent="0.15">
      <c r="A26" s="35"/>
      <c r="B26" s="22"/>
      <c r="C26" s="23"/>
      <c r="D26" s="24"/>
      <c r="E26" s="25"/>
      <c r="F26" s="61"/>
      <c r="G26" s="25"/>
      <c r="H26" s="26"/>
      <c r="I26" s="36"/>
      <c r="J26" s="91" t="s">
        <v>80</v>
      </c>
      <c r="L26" s="37"/>
    </row>
    <row r="27" spans="1:12" s="7" customFormat="1" ht="16.5" customHeight="1" x14ac:dyDescent="0.15">
      <c r="A27" s="11"/>
      <c r="B27" s="30"/>
      <c r="C27" s="31"/>
      <c r="D27" s="14"/>
      <c r="E27" s="37"/>
      <c r="F27" s="62"/>
      <c r="G27" s="38"/>
      <c r="H27" s="28"/>
      <c r="I27" s="38"/>
      <c r="J27" s="32"/>
      <c r="L27" s="37"/>
    </row>
    <row r="28" spans="1:12" s="7" customFormat="1" ht="16.5" customHeight="1" x14ac:dyDescent="0.15">
      <c r="A28" s="18">
        <f>A24+1</f>
        <v>5</v>
      </c>
      <c r="B28" s="88">
        <f>MAX(B$8:B24)+1</f>
        <v>44250</v>
      </c>
      <c r="C28" s="56" t="str">
        <f>TEXT(B28,"ddd")</f>
        <v>Tue</v>
      </c>
      <c r="D28" s="14"/>
      <c r="E28" s="33"/>
      <c r="F28" s="60"/>
      <c r="G28" s="15"/>
      <c r="H28" s="34" t="s">
        <v>78</v>
      </c>
      <c r="I28" s="17"/>
      <c r="J28" s="32"/>
      <c r="L28" s="37"/>
    </row>
    <row r="29" spans="1:12" s="7" customFormat="1" ht="16.5" customHeight="1" x14ac:dyDescent="0.15">
      <c r="A29" s="18"/>
      <c r="B29" s="88"/>
      <c r="C29" s="56"/>
      <c r="D29" s="14"/>
      <c r="E29" s="33"/>
      <c r="F29" s="60"/>
      <c r="G29" s="15"/>
      <c r="H29" s="34" t="s">
        <v>79</v>
      </c>
      <c r="I29" s="17"/>
      <c r="J29" s="32"/>
      <c r="L29" s="37"/>
    </row>
    <row r="30" spans="1:12" s="7" customFormat="1" ht="16.5" customHeight="1" x14ac:dyDescent="0.15">
      <c r="A30" s="35"/>
      <c r="B30" s="22"/>
      <c r="C30" s="23"/>
      <c r="D30" s="24"/>
      <c r="E30" s="25"/>
      <c r="F30" s="61"/>
      <c r="G30" s="43"/>
      <c r="H30" s="39"/>
      <c r="I30" s="43"/>
      <c r="J30" s="91" t="s">
        <v>80</v>
      </c>
      <c r="L30" s="37"/>
    </row>
    <row r="31" spans="1:12" s="10" customFormat="1" ht="16.5" customHeight="1" x14ac:dyDescent="0.15">
      <c r="A31" s="40"/>
      <c r="B31" s="12"/>
      <c r="C31" s="13"/>
      <c r="D31" s="14"/>
      <c r="E31" s="37"/>
      <c r="F31" s="62"/>
      <c r="G31" s="15"/>
      <c r="H31" s="28"/>
      <c r="I31" s="41"/>
      <c r="J31" s="32"/>
      <c r="L31" s="37"/>
    </row>
    <row r="32" spans="1:12" s="10" customFormat="1" ht="16.5" customHeight="1" x14ac:dyDescent="0.15">
      <c r="A32" s="18">
        <f>A28+1</f>
        <v>6</v>
      </c>
      <c r="B32" s="88">
        <f>MAX(B$8:B28)+1</f>
        <v>44251</v>
      </c>
      <c r="C32" s="19" t="str">
        <f>TEXT(B32,"ddd")</f>
        <v>Wed</v>
      </c>
      <c r="D32" s="14"/>
      <c r="E32" s="33"/>
      <c r="F32" s="62"/>
      <c r="G32" s="37"/>
      <c r="H32" s="34" t="s">
        <v>78</v>
      </c>
      <c r="I32" s="17"/>
      <c r="J32" s="32"/>
      <c r="L32" s="37"/>
    </row>
    <row r="33" spans="1:12" s="10" customFormat="1" ht="16.5" customHeight="1" x14ac:dyDescent="0.15">
      <c r="A33" s="18"/>
      <c r="B33" s="88"/>
      <c r="C33" s="19"/>
      <c r="D33" s="14"/>
      <c r="E33" s="33"/>
      <c r="F33" s="62"/>
      <c r="G33" s="37"/>
      <c r="H33" s="34" t="s">
        <v>79</v>
      </c>
      <c r="I33" s="17"/>
      <c r="J33" s="32"/>
      <c r="L33" s="37"/>
    </row>
    <row r="34" spans="1:12" s="10" customFormat="1" ht="16.5" customHeight="1" x14ac:dyDescent="0.15">
      <c r="A34" s="42"/>
      <c r="B34" s="22"/>
      <c r="C34" s="23"/>
      <c r="D34" s="24"/>
      <c r="E34" s="25"/>
      <c r="F34" s="61"/>
      <c r="G34" s="25"/>
      <c r="H34" s="39"/>
      <c r="I34" s="43"/>
      <c r="J34" s="91" t="s">
        <v>80</v>
      </c>
      <c r="L34" s="37"/>
    </row>
    <row r="35" spans="1:12" s="10" customFormat="1" ht="16.5" customHeight="1" x14ac:dyDescent="0.15">
      <c r="A35" s="44"/>
      <c r="B35" s="30"/>
      <c r="C35" s="31"/>
      <c r="D35" s="14"/>
      <c r="E35" s="15"/>
      <c r="F35" s="60"/>
      <c r="G35" s="15"/>
      <c r="H35" s="28"/>
      <c r="I35" s="41"/>
      <c r="J35" s="32"/>
      <c r="L35" s="37"/>
    </row>
    <row r="36" spans="1:12" s="10" customFormat="1" ht="16.5" customHeight="1" x14ac:dyDescent="0.15">
      <c r="A36" s="18">
        <f>A32+1</f>
        <v>7</v>
      </c>
      <c r="B36" s="88">
        <f>MAX(B$8:B34)+1</f>
        <v>44252</v>
      </c>
      <c r="C36" s="19" t="str">
        <f>TEXT(B36,"ddd")</f>
        <v>Thu</v>
      </c>
      <c r="D36" s="14"/>
      <c r="E36" s="20"/>
      <c r="F36" s="60"/>
      <c r="G36" s="37"/>
      <c r="H36" s="34" t="s">
        <v>45</v>
      </c>
      <c r="I36" s="17"/>
      <c r="J36" s="58"/>
      <c r="L36" s="37"/>
    </row>
    <row r="37" spans="1:12" s="10" customFormat="1" ht="16.5" customHeight="1" x14ac:dyDescent="0.15">
      <c r="A37" s="18"/>
      <c r="B37" s="88"/>
      <c r="C37" s="19"/>
      <c r="D37" s="14"/>
      <c r="E37" s="20"/>
      <c r="F37" s="60"/>
      <c r="G37" s="37"/>
      <c r="H37" s="34" t="s">
        <v>46</v>
      </c>
      <c r="I37" s="17"/>
      <c r="J37" s="58"/>
      <c r="L37" s="37"/>
    </row>
    <row r="38" spans="1:12" s="10" customFormat="1" ht="16.5" customHeight="1" x14ac:dyDescent="0.15">
      <c r="A38" s="18"/>
      <c r="B38" s="88"/>
      <c r="C38" s="19"/>
      <c r="D38" s="14"/>
      <c r="E38" s="20"/>
      <c r="F38" s="60"/>
      <c r="G38" s="37"/>
      <c r="H38" s="34" t="s">
        <v>61</v>
      </c>
      <c r="I38" s="17"/>
      <c r="J38" s="58"/>
      <c r="L38" s="37"/>
    </row>
    <row r="39" spans="1:12" s="10" customFormat="1" ht="16.5" customHeight="1" x14ac:dyDescent="0.15">
      <c r="A39" s="45"/>
      <c r="B39" s="22"/>
      <c r="C39" s="23"/>
      <c r="D39" s="24"/>
      <c r="E39" s="46"/>
      <c r="F39" s="63"/>
      <c r="G39" s="25"/>
      <c r="H39" s="39"/>
      <c r="I39" s="43"/>
      <c r="J39" s="91" t="s">
        <v>80</v>
      </c>
      <c r="L39" s="37"/>
    </row>
    <row r="40" spans="1:12" s="10" customFormat="1" ht="16.5" customHeight="1" x14ac:dyDescent="0.15">
      <c r="A40" s="44"/>
      <c r="B40" s="30"/>
      <c r="C40" s="31"/>
      <c r="D40" s="14"/>
      <c r="E40" s="15"/>
      <c r="F40" s="60"/>
      <c r="G40" s="15"/>
      <c r="H40" s="28"/>
      <c r="I40" s="41"/>
      <c r="J40" s="32"/>
      <c r="L40" s="37"/>
    </row>
    <row r="41" spans="1:12" s="10" customFormat="1" ht="16.5" customHeight="1" x14ac:dyDescent="0.15">
      <c r="A41" s="18">
        <f>A36+1</f>
        <v>8</v>
      </c>
      <c r="B41" s="88">
        <f>MAX(B$8:B39)+1</f>
        <v>44253</v>
      </c>
      <c r="C41" s="19" t="str">
        <f>TEXT(B41,"ddd")</f>
        <v>Fri</v>
      </c>
      <c r="D41" s="14"/>
      <c r="E41" s="20"/>
      <c r="F41" s="60"/>
      <c r="G41" s="37"/>
      <c r="H41" s="34" t="s">
        <v>61</v>
      </c>
      <c r="I41" s="17"/>
      <c r="J41" s="58"/>
      <c r="L41" s="37"/>
    </row>
    <row r="42" spans="1:12" s="10" customFormat="1" ht="16.5" customHeight="1" x14ac:dyDescent="0.15">
      <c r="A42" s="45"/>
      <c r="B42" s="22"/>
      <c r="C42" s="23"/>
      <c r="D42" s="24"/>
      <c r="E42" s="46"/>
      <c r="F42" s="63"/>
      <c r="G42" s="25"/>
      <c r="H42" s="39"/>
      <c r="I42" s="43"/>
      <c r="J42" s="91" t="s">
        <v>80</v>
      </c>
      <c r="L42" s="37"/>
    </row>
    <row r="43" spans="1:12" s="10" customFormat="1" ht="16.5" customHeight="1" x14ac:dyDescent="0.15">
      <c r="A43" s="40"/>
      <c r="B43" s="12"/>
      <c r="C43" s="13"/>
      <c r="D43" s="14"/>
      <c r="E43" s="37"/>
      <c r="F43" s="62"/>
      <c r="G43" s="15"/>
      <c r="H43" s="28"/>
      <c r="I43" s="41"/>
      <c r="J43" s="32"/>
      <c r="L43" s="37"/>
    </row>
    <row r="44" spans="1:12" s="10" customFormat="1" ht="16.5" customHeight="1" x14ac:dyDescent="0.15">
      <c r="A44" s="18">
        <f>A41+1</f>
        <v>9</v>
      </c>
      <c r="B44" s="88">
        <f>MAX(B$8:B41)+1</f>
        <v>44254</v>
      </c>
      <c r="C44" s="56" t="str">
        <f>TEXT(B44,"ddd")</f>
        <v>Sat</v>
      </c>
      <c r="D44" s="14">
        <v>0.375</v>
      </c>
      <c r="E44" s="33" t="s">
        <v>40</v>
      </c>
      <c r="F44" s="60" t="s">
        <v>47</v>
      </c>
      <c r="G44" s="37" t="s">
        <v>77</v>
      </c>
      <c r="H44" s="34"/>
      <c r="I44" s="17"/>
      <c r="J44" s="32"/>
      <c r="L44" s="37"/>
    </row>
    <row r="45" spans="1:12" s="10" customFormat="1" ht="16.5" customHeight="1" x14ac:dyDescent="0.15">
      <c r="A45" s="18"/>
      <c r="B45" s="88"/>
      <c r="C45" s="56"/>
      <c r="D45" s="14">
        <v>0.38541666666666669</v>
      </c>
      <c r="E45" s="33" t="s">
        <v>38</v>
      </c>
      <c r="F45" s="60" t="s">
        <v>48</v>
      </c>
      <c r="G45" s="37"/>
      <c r="H45" s="34"/>
      <c r="I45" s="17"/>
      <c r="J45" s="32"/>
      <c r="L45" s="37"/>
    </row>
    <row r="46" spans="1:12" s="10" customFormat="1" ht="16.5" customHeight="1" x14ac:dyDescent="0.15">
      <c r="A46" s="18"/>
      <c r="B46" s="88"/>
      <c r="C46" s="56"/>
      <c r="D46" s="14"/>
      <c r="E46" s="33"/>
      <c r="F46" s="60"/>
      <c r="G46" s="15"/>
      <c r="H46" s="34" t="s">
        <v>49</v>
      </c>
      <c r="I46" s="17"/>
      <c r="J46" s="32"/>
      <c r="L46" s="37"/>
    </row>
    <row r="47" spans="1:12" s="10" customFormat="1" ht="16.5" customHeight="1" x14ac:dyDescent="0.15">
      <c r="A47" s="18"/>
      <c r="B47" s="88"/>
      <c r="C47" s="56"/>
      <c r="D47" s="14"/>
      <c r="E47" s="33"/>
      <c r="F47" s="60"/>
      <c r="G47" s="37"/>
      <c r="H47" s="34" t="s">
        <v>61</v>
      </c>
      <c r="I47" s="17"/>
      <c r="J47" s="32"/>
      <c r="L47" s="37"/>
    </row>
    <row r="48" spans="1:12" s="10" customFormat="1" ht="16.5" customHeight="1" x14ac:dyDescent="0.15">
      <c r="A48" s="42"/>
      <c r="B48" s="22"/>
      <c r="C48" s="23"/>
      <c r="D48" s="24"/>
      <c r="E48" s="25"/>
      <c r="F48" s="61"/>
      <c r="G48" s="25"/>
      <c r="H48" s="39"/>
      <c r="I48" s="43"/>
      <c r="J48" s="91" t="s">
        <v>50</v>
      </c>
      <c r="L48" s="37"/>
    </row>
    <row r="49" spans="1:12" s="10" customFormat="1" ht="16.5" customHeight="1" x14ac:dyDescent="0.15">
      <c r="A49" s="44"/>
      <c r="B49" s="30"/>
      <c r="C49" s="31"/>
      <c r="D49" s="14"/>
      <c r="E49" s="15"/>
      <c r="F49" s="66"/>
      <c r="G49" s="15"/>
      <c r="H49" s="28"/>
      <c r="I49" s="41"/>
      <c r="J49" s="32"/>
      <c r="L49" s="37"/>
    </row>
    <row r="50" spans="1:12" s="10" customFormat="1" ht="16.5" customHeight="1" x14ac:dyDescent="0.15">
      <c r="A50" s="18">
        <f>A44+1</f>
        <v>10</v>
      </c>
      <c r="B50" s="88">
        <f>MAX(B$8:B48)+1</f>
        <v>44255</v>
      </c>
      <c r="C50" s="56" t="str">
        <f>TEXT(B50,"ddd")</f>
        <v>Sun</v>
      </c>
      <c r="D50" s="14"/>
      <c r="E50" s="33"/>
      <c r="F50" s="60"/>
      <c r="G50" s="37"/>
      <c r="H50" s="34" t="s">
        <v>61</v>
      </c>
      <c r="I50" s="17"/>
      <c r="J50" s="32"/>
      <c r="L50" s="37"/>
    </row>
    <row r="51" spans="1:12" s="10" customFormat="1" ht="16.5" customHeight="1" x14ac:dyDescent="0.15">
      <c r="A51" s="45"/>
      <c r="B51" s="22"/>
      <c r="C51" s="23"/>
      <c r="D51" s="24"/>
      <c r="E51" s="46"/>
      <c r="F51" s="63"/>
      <c r="G51" s="25"/>
      <c r="H51" s="39"/>
      <c r="I51" s="43"/>
      <c r="J51" s="91" t="s">
        <v>51</v>
      </c>
      <c r="L51" s="37"/>
    </row>
    <row r="52" spans="1:12" s="10" customFormat="1" ht="16.5" customHeight="1" x14ac:dyDescent="0.15">
      <c r="A52" s="44"/>
      <c r="B52" s="30"/>
      <c r="C52" s="31"/>
      <c r="D52" s="92"/>
      <c r="E52" s="93"/>
      <c r="F52" s="94"/>
      <c r="G52" s="93"/>
      <c r="H52" s="93"/>
      <c r="I52" s="93"/>
      <c r="J52" s="95"/>
      <c r="L52" s="37"/>
    </row>
    <row r="53" spans="1:12" s="10" customFormat="1" ht="16.5" customHeight="1" x14ac:dyDescent="0.15">
      <c r="A53" s="18">
        <f>A50+1</f>
        <v>11</v>
      </c>
      <c r="B53" s="88">
        <f>MAX(B$8:B51)+1</f>
        <v>44256</v>
      </c>
      <c r="C53" s="19" t="str">
        <f>TEXT(B53,"ddd")</f>
        <v>Mon</v>
      </c>
      <c r="D53" s="14">
        <v>0.60416666666666663</v>
      </c>
      <c r="E53" s="33" t="s">
        <v>40</v>
      </c>
      <c r="F53" s="60" t="s">
        <v>52</v>
      </c>
      <c r="G53" s="37" t="s">
        <v>53</v>
      </c>
      <c r="H53" s="34"/>
      <c r="I53" s="96"/>
      <c r="J53" s="95"/>
      <c r="L53" s="37"/>
    </row>
    <row r="54" spans="1:12" s="10" customFormat="1" ht="16.5" customHeight="1" x14ac:dyDescent="0.15">
      <c r="A54" s="18"/>
      <c r="B54" s="88"/>
      <c r="C54" s="19"/>
      <c r="D54" s="14">
        <v>0.61458333333333337</v>
      </c>
      <c r="E54" s="33" t="s">
        <v>42</v>
      </c>
      <c r="F54" s="60" t="s">
        <v>54</v>
      </c>
      <c r="G54" s="37"/>
      <c r="H54" s="34"/>
      <c r="I54" s="96"/>
      <c r="J54" s="95"/>
      <c r="L54" s="37"/>
    </row>
    <row r="55" spans="1:12" s="10" customFormat="1" ht="16.5" customHeight="1" x14ac:dyDescent="0.15">
      <c r="A55" s="18"/>
      <c r="B55" s="88"/>
      <c r="C55" s="19"/>
      <c r="D55" s="14"/>
      <c r="E55" s="96"/>
      <c r="F55" s="97"/>
      <c r="G55" s="96"/>
      <c r="H55" s="34" t="s">
        <v>55</v>
      </c>
      <c r="I55" s="96"/>
      <c r="J55" s="95"/>
      <c r="L55" s="37"/>
    </row>
    <row r="56" spans="1:12" s="10" customFormat="1" ht="16.5" customHeight="1" x14ac:dyDescent="0.15">
      <c r="A56" s="45"/>
      <c r="B56" s="22"/>
      <c r="C56" s="23"/>
      <c r="D56" s="98"/>
      <c r="E56" s="99"/>
      <c r="F56" s="100"/>
      <c r="G56" s="99"/>
      <c r="H56" s="99"/>
      <c r="I56" s="99"/>
      <c r="J56" s="91" t="s">
        <v>44</v>
      </c>
      <c r="L56" s="37"/>
    </row>
    <row r="57" spans="1:12" s="10" customFormat="1" ht="16.5" customHeight="1" x14ac:dyDescent="0.15">
      <c r="A57" s="44"/>
      <c r="B57" s="30"/>
      <c r="C57" s="31"/>
      <c r="D57" s="101"/>
      <c r="E57" s="96"/>
      <c r="F57" s="97"/>
      <c r="G57" s="96"/>
      <c r="H57" s="96"/>
      <c r="I57" s="96"/>
      <c r="J57" s="95"/>
      <c r="L57" s="37"/>
    </row>
    <row r="58" spans="1:12" s="10" customFormat="1" ht="16.5" customHeight="1" x14ac:dyDescent="0.15">
      <c r="A58" s="18">
        <f>A53+1</f>
        <v>12</v>
      </c>
      <c r="B58" s="88">
        <f>MAX(B$8:B56)+1</f>
        <v>44257</v>
      </c>
      <c r="C58" s="19" t="str">
        <f>TEXT(B58,"ddd")</f>
        <v>Tue</v>
      </c>
      <c r="D58" s="14">
        <v>0.38541666666666669</v>
      </c>
      <c r="E58" s="15" t="s">
        <v>40</v>
      </c>
      <c r="F58" s="90" t="s">
        <v>43</v>
      </c>
      <c r="G58" s="37" t="s">
        <v>56</v>
      </c>
      <c r="H58" s="16"/>
      <c r="I58" s="17"/>
      <c r="J58" s="95"/>
      <c r="L58" s="37"/>
    </row>
    <row r="59" spans="1:12" s="10" customFormat="1" ht="16.5" customHeight="1" x14ac:dyDescent="0.15">
      <c r="A59" s="18"/>
      <c r="B59" s="12"/>
      <c r="C59" s="19"/>
      <c r="D59" s="14">
        <v>0.41666666666666669</v>
      </c>
      <c r="E59" s="15" t="s">
        <v>42</v>
      </c>
      <c r="F59" s="89" t="s">
        <v>39</v>
      </c>
      <c r="G59" s="15"/>
      <c r="H59" s="16"/>
      <c r="I59" s="17"/>
      <c r="J59" s="95"/>
      <c r="L59" s="37"/>
    </row>
    <row r="60" spans="1:12" s="10" customFormat="1" ht="16.5" customHeight="1" x14ac:dyDescent="0.15">
      <c r="A60" s="18"/>
      <c r="B60" s="12"/>
      <c r="C60" s="19"/>
      <c r="D60" s="14">
        <v>0.50347222222222221</v>
      </c>
      <c r="E60" s="15" t="s">
        <v>35</v>
      </c>
      <c r="F60" s="89" t="s">
        <v>39</v>
      </c>
      <c r="G60" s="37" t="s">
        <v>57</v>
      </c>
      <c r="H60" s="16"/>
      <c r="I60" s="17"/>
      <c r="J60" s="95"/>
      <c r="L60" s="37"/>
    </row>
    <row r="61" spans="1:12" s="10" customFormat="1" ht="16.5" customHeight="1" x14ac:dyDescent="0.15">
      <c r="A61" s="18"/>
      <c r="B61" s="12"/>
      <c r="C61" s="19"/>
      <c r="D61" s="14">
        <v>0.62152777777777779</v>
      </c>
      <c r="E61" s="15" t="s">
        <v>42</v>
      </c>
      <c r="F61" s="89" t="s">
        <v>58</v>
      </c>
      <c r="G61" s="37"/>
      <c r="H61" s="16"/>
      <c r="I61" s="17"/>
      <c r="J61" s="95"/>
      <c r="L61" s="37"/>
    </row>
    <row r="62" spans="1:12" s="10" customFormat="1" ht="16.5" customHeight="1" x14ac:dyDescent="0.15">
      <c r="A62" s="18"/>
      <c r="B62" s="12"/>
      <c r="C62" s="19"/>
      <c r="D62" s="14"/>
      <c r="E62" s="15"/>
      <c r="F62" s="89"/>
      <c r="G62" s="37"/>
      <c r="H62" s="16"/>
      <c r="I62" s="17"/>
      <c r="J62" s="95"/>
      <c r="L62" s="37"/>
    </row>
    <row r="63" spans="1:12" s="10" customFormat="1" ht="16.5" customHeight="1" x14ac:dyDescent="0.15">
      <c r="A63" s="18"/>
      <c r="B63" s="12"/>
      <c r="C63" s="19"/>
      <c r="D63" s="14"/>
      <c r="E63" s="15"/>
      <c r="F63" s="89"/>
      <c r="G63" s="37"/>
      <c r="H63" s="16"/>
      <c r="I63" s="17"/>
      <c r="J63" s="95"/>
      <c r="L63" s="37"/>
    </row>
    <row r="64" spans="1:12" s="10" customFormat="1" ht="16.5" customHeight="1" thickBot="1" x14ac:dyDescent="0.2">
      <c r="A64" s="47"/>
      <c r="B64" s="48"/>
      <c r="C64" s="49"/>
      <c r="D64" s="102"/>
      <c r="E64" s="103"/>
      <c r="F64" s="104"/>
      <c r="G64" s="103"/>
      <c r="H64" s="103"/>
      <c r="I64" s="103"/>
      <c r="J64" s="105"/>
      <c r="L64" s="37"/>
    </row>
    <row r="65" spans="1:1" ht="16.5" customHeight="1" x14ac:dyDescent="0.45"/>
    <row r="66" spans="1:1" ht="16.5" customHeight="1" x14ac:dyDescent="0.45">
      <c r="A66" s="109" t="s">
        <v>59</v>
      </c>
    </row>
    <row r="67" spans="1:1" ht="22.5" x14ac:dyDescent="0.5">
      <c r="A67" s="108" t="s">
        <v>81</v>
      </c>
    </row>
  </sheetData>
  <mergeCells count="6">
    <mergeCell ref="A3:J4"/>
    <mergeCell ref="A6:A7"/>
    <mergeCell ref="B6:C7"/>
    <mergeCell ref="D6:D7"/>
    <mergeCell ref="E6:F7"/>
    <mergeCell ref="G6:J7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6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日本語版(2022.10.22～10.29) (車両入り）</vt:lpstr>
      <vt:lpstr>案(12.18)</vt:lpstr>
      <vt:lpstr>12.18(ENG) </vt:lpstr>
      <vt:lpstr>案①</vt:lpstr>
      <vt:lpstr>①(ENG)</vt:lpstr>
      <vt:lpstr>'①(ENG)'!Print_Area</vt:lpstr>
      <vt:lpstr>'12.18(ENG) '!Print_Area</vt:lpstr>
      <vt:lpstr>'案(12.18)'!Print_Area</vt:lpstr>
      <vt:lpstr>案①!Print_Area</vt:lpstr>
      <vt:lpstr>'日本語版(2022.10.22～10.29) (車両入り）'!Print_Area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PC04</cp:lastModifiedBy>
  <cp:lastPrinted>2022-09-02T08:31:28Z</cp:lastPrinted>
  <dcterms:modified xsi:type="dcterms:W3CDTF">2022-09-05T07:59:02Z</dcterms:modified>
</cp:coreProperties>
</file>